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filterPrivacy="1"/>
  <bookViews>
    <workbookView xWindow="0" yWindow="0" windowWidth="22260" windowHeight="12645" tabRatio="601"/>
  </bookViews>
  <sheets>
    <sheet name="Articole bebe" sheetId="9" r:id="rId1"/>
    <sheet name="Calcul venit" sheetId="8" r:id="rId2"/>
    <sheet name="Buget scutece" sheetId="2" r:id="rId3"/>
  </sheets>
  <definedNames>
    <definedName name="_xlnm._FilterDatabase" localSheetId="0" hidden="1">'Articole bebe'!$A$62:$E$77</definedName>
    <definedName name="_xlnm.Print_Area" localSheetId="1">'Calcul venit'!$A$1:$J$58</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8" l="1"/>
  <c r="F90" i="9" l="1"/>
  <c r="C90" i="9"/>
  <c r="E69" i="9"/>
  <c r="E56" i="8" l="1"/>
  <c r="E55" i="8"/>
  <c r="E54" i="8"/>
  <c r="E53" i="8"/>
  <c r="E52" i="8"/>
  <c r="E51" i="8"/>
  <c r="B47" i="8"/>
  <c r="B46" i="8"/>
  <c r="B25" i="8"/>
  <c r="C16" i="8"/>
  <c r="B16" i="8"/>
  <c r="B18" i="8" l="1"/>
  <c r="B20" i="8" s="1"/>
  <c r="B27" i="8" s="1"/>
  <c r="E9" i="2"/>
  <c r="E10" i="2"/>
  <c r="E8" i="2"/>
</calcChain>
</file>

<file path=xl/comments1.xml><?xml version="1.0" encoding="utf-8"?>
<comments xmlns="http://schemas.openxmlformats.org/spreadsheetml/2006/main">
  <authors>
    <author>Author</author>
  </authors>
  <commentList>
    <comment ref="C17" authorId="0" shapeId="0">
      <text>
        <r>
          <rPr>
            <sz val="9"/>
            <color indexed="81"/>
            <rFont val="Tahoma"/>
            <family val="2"/>
          </rPr>
          <t xml:space="preserve">Alege un model care are si suport de infasat.
Trebuie sa achizitionezi separat o saltea. AI grija la dimensiuni
</t>
        </r>
      </text>
    </comment>
    <comment ref="C18" authorId="0" shapeId="0">
      <text>
        <r>
          <rPr>
            <sz val="9"/>
            <color indexed="81"/>
            <rFont val="Tahoma"/>
            <family val="2"/>
          </rPr>
          <t xml:space="preserve">https://www.bebelas.ro/patut-copii-din-lemn-hubners-anzel-120x60-cm-natur.html Trebuie achizitionate suplimentar salteaua si pernutele de protectie
</t>
        </r>
      </text>
    </comment>
    <comment ref="D18" authorId="0" shapeId="0">
      <text>
        <r>
          <rPr>
            <sz val="9"/>
            <color indexed="81"/>
            <rFont val="Tahoma"/>
            <family val="2"/>
          </rPr>
          <t xml:space="preserve">Accesorile pe care poate sau nu sa le includa sunt SALTEA, PERNUTE DE PROTECTIE, SERTARE DE DEPOZITARE
</t>
        </r>
      </text>
    </comment>
    <comment ref="C19" authorId="0" shapeId="0">
      <text>
        <r>
          <rPr>
            <sz val="9"/>
            <color indexed="81"/>
            <rFont val="Tahoma"/>
            <family val="2"/>
          </rPr>
          <t xml:space="preserve">Are avantajul ca are o utilitate indelungata
</t>
        </r>
      </text>
    </comment>
    <comment ref="D20" authorId="0" shapeId="0">
      <text>
        <r>
          <rPr>
            <sz val="9"/>
            <color indexed="81"/>
            <rFont val="Tahoma"/>
            <family val="2"/>
          </rPr>
          <t>Se achizitioneaza separat pernutele de protectie.</t>
        </r>
      </text>
    </comment>
    <comment ref="F21" authorId="0" shapeId="0">
      <text>
        <r>
          <rPr>
            <sz val="9"/>
            <color indexed="81"/>
            <rFont val="Tahoma"/>
            <family val="2"/>
          </rPr>
          <t>Introdu pretul articolului pe care l-ai ales pentru a fi calculat la total</t>
        </r>
        <r>
          <rPr>
            <sz val="9"/>
            <color indexed="81"/>
            <rFont val="Tahoma"/>
            <family val="2"/>
          </rPr>
          <t xml:space="preserve">
</t>
        </r>
      </text>
    </comment>
    <comment ref="C34" authorId="0" shapeId="0">
      <text>
        <r>
          <rPr>
            <b/>
            <sz val="9"/>
            <color indexed="81"/>
            <rFont val="Tahoma"/>
            <family val="2"/>
          </rPr>
          <t xml:space="preserve">Articolul il gasiti aici </t>
        </r>
        <r>
          <rPr>
            <sz val="9"/>
            <color indexed="81"/>
            <rFont val="Tahoma"/>
            <family val="2"/>
          </rPr>
          <t xml:space="preserve">http://www.compari.ro/carucioare-c3919/coccolle/favo-306-p272443829/#descrierea-produsului
</t>
        </r>
      </text>
    </comment>
    <comment ref="D34" authorId="0" shapeId="0">
      <text>
        <r>
          <rPr>
            <sz val="9"/>
            <color indexed="81"/>
            <rFont val="Tahoma"/>
            <family val="2"/>
          </rPr>
          <t xml:space="preserve">Magazin: Jumboo
Carucior 4: cele din fata fixe sau mobile, cele din spate cu frana. Centura de siguranta in 5 puncte, spatar reglabil cu centura, suport picioare reglabil pe 2 nivele. Produs in China. Dispune de cos, tavita cu suport. Pt copii de la 0-36 luni
</t>
        </r>
      </text>
    </comment>
    <comment ref="C46" authorId="0" shapeId="0">
      <text>
        <r>
          <rPr>
            <sz val="9"/>
            <color indexed="81"/>
            <rFont val="Tahoma"/>
            <charset val="1"/>
          </rPr>
          <t xml:space="preserve">Magazin:Auchan
Firma BabyNova
Forfecuta cu varful rotunjit cu capac.
</t>
        </r>
      </text>
    </comment>
    <comment ref="C47" authorId="0" shapeId="0">
      <text>
        <r>
          <rPr>
            <sz val="9"/>
            <color indexed="81"/>
            <rFont val="Tahoma"/>
            <family val="2"/>
          </rPr>
          <t xml:space="preserve">Recomandare http://aspirator-manual-nazal-bebelusi.compari.ro/aspirator-nazal-batista-bebelusului-arianna-p346786114/#descrierea-produsului . PRET 33 LEI
</t>
        </r>
      </text>
    </comment>
    <comment ref="C52" authorId="0" shapeId="0">
      <text>
        <r>
          <rPr>
            <sz val="9"/>
            <color indexed="81"/>
            <rFont val="Tahoma"/>
            <family val="2"/>
          </rPr>
          <t xml:space="preserve">Marca Bioderma. 
</t>
        </r>
      </text>
    </comment>
    <comment ref="C53" authorId="0" shapeId="0">
      <text>
        <r>
          <rPr>
            <sz val="9"/>
            <color indexed="81"/>
            <rFont val="Tahoma"/>
            <family val="2"/>
          </rPr>
          <t xml:space="preserve">Marca Bioderma
</t>
        </r>
      </text>
    </comment>
    <comment ref="C58" authorId="0" shapeId="0">
      <text>
        <r>
          <rPr>
            <sz val="9"/>
            <color indexed="81"/>
            <rFont val="Tahoma"/>
            <family val="2"/>
          </rPr>
          <t xml:space="preserve">Panda, dimensiuni 60*60, 10 buc
</t>
        </r>
      </text>
    </comment>
    <comment ref="D64" authorId="0" shapeId="0">
      <text>
        <r>
          <rPr>
            <sz val="9"/>
            <color indexed="81"/>
            <rFont val="Tahoma"/>
            <family val="2"/>
          </rPr>
          <t xml:space="preserve">Recomand firma INEXTENSO, comercializata in mag. Auchan
</t>
        </r>
      </text>
    </comment>
    <comment ref="D65" authorId="0" shapeId="0">
      <text>
        <r>
          <rPr>
            <sz val="9"/>
            <color indexed="81"/>
            <rFont val="Tahoma"/>
            <family val="2"/>
          </rPr>
          <t xml:space="preserve">Recomand firma INEXTENSO, comercializata in mag. Auchan
</t>
        </r>
      </text>
    </comment>
    <comment ref="D68" authorId="0" shapeId="0">
      <text>
        <r>
          <rPr>
            <sz val="9"/>
            <color indexed="81"/>
            <rFont val="Tahoma"/>
            <family val="2"/>
          </rPr>
          <t xml:space="preserve">Magazin Preco
Magazin Auchan, marca INEXTENSO
</t>
        </r>
      </text>
    </comment>
    <comment ref="D71" authorId="0" shapeId="0">
      <text>
        <r>
          <rPr>
            <sz val="9"/>
            <color indexed="81"/>
            <rFont val="Tahoma"/>
            <family val="2"/>
          </rPr>
          <t xml:space="preserve">Magazin Auchan, marca INEXTENSO
</t>
        </r>
      </text>
    </comment>
    <comment ref="D90" authorId="0" shapeId="0">
      <text>
        <r>
          <rPr>
            <sz val="9"/>
            <color indexed="81"/>
            <rFont val="Tahoma"/>
            <family val="2"/>
          </rPr>
          <t xml:space="preserve">Calculeaza suma preturilor trecute de tine in celulele cu verde. 
</t>
        </r>
      </text>
    </comment>
  </commentList>
</comments>
</file>

<file path=xl/comments2.xml><?xml version="1.0" encoding="utf-8"?>
<comments xmlns="http://schemas.openxmlformats.org/spreadsheetml/2006/main">
  <authors>
    <author>Author</author>
  </authors>
  <commentList>
    <comment ref="B20" authorId="0" shapeId="0">
      <text>
        <r>
          <rPr>
            <sz val="9"/>
            <color indexed="81"/>
            <rFont val="Tahoma"/>
            <family val="2"/>
          </rPr>
          <t>Se modifica in formula cifra 21 cu nr de zile lucratoare aferente lunii de concediu</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<sst xmlns="http://schemas.openxmlformats.org/spreadsheetml/2006/main" count="184" uniqueCount="151">
  <si>
    <t>3 kg</t>
  </si>
  <si>
    <t>Greutatea bebelusului</t>
  </si>
  <si>
    <t>3,5</t>
  </si>
  <si>
    <t>Cost lunar estimativ</t>
  </si>
  <si>
    <t>sampon 1 l</t>
  </si>
  <si>
    <t>crema iritatii</t>
  </si>
  <si>
    <t>Luna 1</t>
  </si>
  <si>
    <t>Luna 3</t>
  </si>
  <si>
    <t>Luna 4</t>
  </si>
  <si>
    <t>Luna 5</t>
  </si>
  <si>
    <t>Luna 6</t>
  </si>
  <si>
    <t>Luna 7</t>
  </si>
  <si>
    <t>Luna 8</t>
  </si>
  <si>
    <t>Luna 9</t>
  </si>
  <si>
    <t>Luna 10</t>
  </si>
  <si>
    <t>Luna 12</t>
  </si>
  <si>
    <t>Venitul net</t>
  </si>
  <si>
    <t>MEDIA LUNARA</t>
  </si>
  <si>
    <t>luna 11</t>
  </si>
  <si>
    <t>Luna 2</t>
  </si>
  <si>
    <t>BAZA DE CALCULPENTRU CONCEDIU MATERNAL</t>
  </si>
  <si>
    <r>
      <t xml:space="preserve">Salariul brut lunar pentru ultimele </t>
    </r>
    <r>
      <rPr>
        <b/>
        <sz val="11"/>
        <color theme="1"/>
        <rFont val="Calibri"/>
        <family val="2"/>
        <scheme val="minor"/>
      </rPr>
      <t>6 luni anterioare lunii in care intratii in concediu</t>
    </r>
    <r>
      <rPr>
        <sz val="11"/>
        <color theme="1"/>
        <rFont val="Calibri"/>
        <family val="2"/>
        <scheme val="minor"/>
      </rPr>
      <t xml:space="preserve"> maternal</t>
    </r>
  </si>
  <si>
    <t>Nr de zile lucratoare</t>
  </si>
  <si>
    <t>TOTAL zile lucratoare</t>
  </si>
  <si>
    <r>
      <t>luna 6</t>
    </r>
    <r>
      <rPr>
        <sz val="11"/>
        <color rgb="FFC00000"/>
        <rFont val="Calibri"/>
        <family val="2"/>
        <scheme val="minor"/>
      </rPr>
      <t xml:space="preserve"> ( introdu numele lunii)</t>
    </r>
  </si>
  <si>
    <r>
      <t xml:space="preserve">luna 5 </t>
    </r>
    <r>
      <rPr>
        <sz val="11"/>
        <color rgb="FFC00000"/>
        <rFont val="Calibri"/>
        <family val="2"/>
        <scheme val="minor"/>
      </rPr>
      <t>( introdu numele lunii)</t>
    </r>
  </si>
  <si>
    <r>
      <t xml:space="preserve">luna 4 </t>
    </r>
    <r>
      <rPr>
        <sz val="11"/>
        <color rgb="FFC00000"/>
        <rFont val="Calibri"/>
        <family val="2"/>
        <scheme val="minor"/>
      </rPr>
      <t>( introdu numele lunii)</t>
    </r>
  </si>
  <si>
    <r>
      <t xml:space="preserve">luna 3 </t>
    </r>
    <r>
      <rPr>
        <sz val="11"/>
        <color rgb="FFC00000"/>
        <rFont val="Calibri"/>
        <family val="2"/>
        <scheme val="minor"/>
      </rPr>
      <t>( introdu numele lunii)</t>
    </r>
  </si>
  <si>
    <r>
      <t xml:space="preserve">luna 2 </t>
    </r>
    <r>
      <rPr>
        <sz val="11"/>
        <color rgb="FFC00000"/>
        <rFont val="Calibri"/>
        <family val="2"/>
        <scheme val="minor"/>
      </rPr>
      <t>( introdu numele lunii)</t>
    </r>
  </si>
  <si>
    <r>
      <t xml:space="preserve">luna 1 </t>
    </r>
    <r>
      <rPr>
        <sz val="11"/>
        <color rgb="FFC00000"/>
        <rFont val="Calibri"/>
        <family val="2"/>
        <scheme val="minor"/>
      </rPr>
      <t>( introdu numele lunii)</t>
    </r>
  </si>
  <si>
    <t>Salariul lunar brut</t>
  </si>
  <si>
    <t>Media pe zi lucratoare</t>
  </si>
  <si>
    <t>Venitul brut = nr zile lucratoare aferente lunii de concediu * media pe zi lucratoare*85%</t>
  </si>
  <si>
    <t>Valorile inscrise cu rosu au caracter exemplificativ si vor fi inlocuite cu datele dvs.</t>
  </si>
  <si>
    <t>Se calculeaza cota CAS=10,5 % aplicata la baza de calcul</t>
  </si>
  <si>
    <t>Indemnizatia neta = indemizatia bruta-CAS</t>
  </si>
  <si>
    <t>DIN VENITUL BRUT SE SCADE CAS.</t>
  </si>
  <si>
    <t xml:space="preserve">CALCULUL INDEMNIZATIEI AFERENTE CONCEDIULUI MATERNAL </t>
  </si>
  <si>
    <t>CALCULUL INDEMNIZATIEI AFERENTE CONCEDIULUI DE INGRIJIRE A COPILULUI</t>
  </si>
  <si>
    <t>Indemnizatie= 85% din media veniturilor nete</t>
  </si>
  <si>
    <t>Luna bebelusului</t>
  </si>
  <si>
    <t>PAMPERS PERMIUM CARE, 2-5 kg, 108 buc,pret 76 lei = 0,70 buc</t>
  </si>
  <si>
    <t>BABY LOVE, tip: Midi pentru greutate intre 4-9 kg, Oferta pachet jumbo cu 100 buc, 67,29 lei, pret bucata- 0,67 lei. Se gasesc doar in magazinele DM</t>
  </si>
  <si>
    <t>HUGGIES nou-nascuti-pana la 5 kg, 27 buc, 27 lei = 1 leu/buc</t>
  </si>
  <si>
    <t>CALCUL BUGET FAMILIE</t>
  </si>
  <si>
    <t>Venit mama</t>
  </si>
  <si>
    <t>Venit tata</t>
  </si>
  <si>
    <t>Total</t>
  </si>
  <si>
    <t>vara</t>
  </si>
  <si>
    <t>iarna</t>
  </si>
  <si>
    <t>Cumparaturi inainte de nasterea copilului</t>
  </si>
  <si>
    <t>Servetele umede</t>
  </si>
  <si>
    <t>PREGATIREA CAMEREI</t>
  </si>
  <si>
    <t>patut atasabil la patul parintilor</t>
  </si>
  <si>
    <t>patut suport metalic</t>
  </si>
  <si>
    <t>Pret estimativ</t>
  </si>
  <si>
    <t>patut din lemn</t>
  </si>
  <si>
    <t>patut transdormabil</t>
  </si>
  <si>
    <t>PATUT</t>
  </si>
  <si>
    <t>Variante</t>
  </si>
  <si>
    <t>Alegerea ta</t>
  </si>
  <si>
    <t>incepand cu 200</t>
  </si>
  <si>
    <t>incepand cu 300</t>
  </si>
  <si>
    <t>DULAPIOR+MASA DE INFASAT</t>
  </si>
  <si>
    <t>PENTRU BAIE</t>
  </si>
  <si>
    <t>SUPORT CADITA</t>
  </si>
  <si>
    <t>CADITA BEBELUS</t>
  </si>
  <si>
    <t>incepand cu 33</t>
  </si>
  <si>
    <t>incepand cu 15</t>
  </si>
  <si>
    <t>incepand cu 880</t>
  </si>
  <si>
    <t>incepand cu 250</t>
  </si>
  <si>
    <t>ACCESORI TRANSPORT</t>
  </si>
  <si>
    <t>CARUCIOR</t>
  </si>
  <si>
    <t>SCAUN DE MASINA</t>
  </si>
  <si>
    <t>SISTEME DE PURTAT</t>
  </si>
  <si>
    <t>esarfa cu inel</t>
  </si>
  <si>
    <t>rap</t>
  </si>
  <si>
    <t>marsupiu</t>
  </si>
  <si>
    <t>SALTEA PAT L 120cm/l 60cm/Î8 cm</t>
  </si>
  <si>
    <t>incepand cu 80</t>
  </si>
  <si>
    <t>APARATOARE LATERALE L180 cm/l 32 cm</t>
  </si>
  <si>
    <t>incepand cu 26</t>
  </si>
  <si>
    <t>CEARECAF PAT BEBELUS</t>
  </si>
  <si>
    <t>incepand de la 23</t>
  </si>
  <si>
    <t xml:space="preserve">incepand cu 300 </t>
  </si>
  <si>
    <t>incepand de la 252</t>
  </si>
  <si>
    <t>incepand de la 140</t>
  </si>
  <si>
    <t>SALTEA DE INFASAT</t>
  </si>
  <si>
    <t>incepand de la 42</t>
  </si>
  <si>
    <t>PROSOP DE BUMBAC</t>
  </si>
  <si>
    <t>FORFECUTA DE UNGHII PENTRU BEBELUS</t>
  </si>
  <si>
    <t>CONSUMABILE</t>
  </si>
  <si>
    <t>Scutece-                            recomandari</t>
  </si>
  <si>
    <t>Cearceafuri absorbante</t>
  </si>
  <si>
    <t>ASPIRATOR NAZAL</t>
  </si>
  <si>
    <t>incepand cu 5</t>
  </si>
  <si>
    <t>IMBRACAMINTE</t>
  </si>
  <si>
    <t>nr. Bucati</t>
  </si>
  <si>
    <t>Pret estimativ/buc</t>
  </si>
  <si>
    <t xml:space="preserve">vara </t>
  </si>
  <si>
    <t>selecteaza sezonul</t>
  </si>
  <si>
    <t>vara iarna</t>
  </si>
  <si>
    <t>body maneca scurta, cu inchidere laterala cu capse,100%bbc, marimea 0-3 luni/50 cm</t>
  </si>
  <si>
    <t>Body intreg cu inchidere laterala cu capse, 100% bbc marimea 0-3 luni/50 cm</t>
  </si>
  <si>
    <t>Descriere articol/ marimea 0-3 luni sau 50 cm</t>
  </si>
  <si>
    <t xml:space="preserve">incepand cu 15 </t>
  </si>
  <si>
    <t>incepand cu 15   in jur de 25 cele mai groase</t>
  </si>
  <si>
    <t>Body intreg cu inchidere cu capse, 100% bbc marimea 0-3 luni/50 cm</t>
  </si>
  <si>
    <t>body cu maneca lunga cu incheiere verticala cu capse, 100%bbc,marimea 0-3 luni</t>
  </si>
  <si>
    <t>2 buc</t>
  </si>
  <si>
    <t>pantaloni cu picor,banda elastica lata in talie,  100%bbc</t>
  </si>
  <si>
    <t>Sac de dormit din bumbac de vara</t>
  </si>
  <si>
    <t>1 buc</t>
  </si>
  <si>
    <t>incepand cu 45</t>
  </si>
  <si>
    <t>Sac de dormit din bumbac de iarna</t>
  </si>
  <si>
    <t>incepand cu 60</t>
  </si>
  <si>
    <t>3-4 buc</t>
  </si>
  <si>
    <t>3-5 buc</t>
  </si>
  <si>
    <t>Hanorac cu fermoar si gluga, 100%bbc</t>
  </si>
  <si>
    <t>incepand cu 20</t>
  </si>
  <si>
    <t>Babetica set 3 buc</t>
  </si>
  <si>
    <t>3 buc</t>
  </si>
  <si>
    <t>caciulita</t>
  </si>
  <si>
    <t>Salopeta de scos afara</t>
  </si>
  <si>
    <t>4-5 buc</t>
  </si>
  <si>
    <t>Bluza maneca lunga, inchidere verticala cu capse, 100%bbc</t>
  </si>
  <si>
    <t>Sosetele sau botosei</t>
  </si>
  <si>
    <t>TOTAL CHELTUIELI</t>
  </si>
  <si>
    <t>PLANIFICAREA CHELTUIELILOR</t>
  </si>
  <si>
    <t>Nr. Luni in care pot sa fac economii</t>
  </si>
  <si>
    <t>Suma economisita lunar</t>
  </si>
  <si>
    <t>Total buget bebe</t>
  </si>
  <si>
    <t>Varianta 1</t>
  </si>
  <si>
    <t>Suplimentarea bugetului</t>
  </si>
  <si>
    <t>Ajustarea cheltuielilor</t>
  </si>
  <si>
    <t>Varianta 2</t>
  </si>
  <si>
    <t>SCUTECE DE UNICA FOLOSINTA</t>
  </si>
  <si>
    <t>Tip de scutec</t>
  </si>
  <si>
    <t>Nr. estimativ de scutece pe zi</t>
  </si>
  <si>
    <t>Luna anterioara nasterii copilului</t>
  </si>
  <si>
    <t>Alte venituri</t>
  </si>
  <si>
    <t>Economie lunara</t>
  </si>
  <si>
    <t>ALTE ARTICOLE PE CARE INTENTIONEZ SA LE CUMPAR</t>
  </si>
  <si>
    <t>Descriere articol</t>
  </si>
  <si>
    <t>Nr bucati</t>
  </si>
  <si>
    <t>Pret bucata</t>
  </si>
  <si>
    <t>Pret total</t>
  </si>
  <si>
    <r>
      <t>www.terapie-relaxare.webnode.ro</t>
    </r>
    <r>
      <rPr>
        <sz val="11"/>
        <color theme="10"/>
        <rFont val="Calibri"/>
        <family val="2"/>
        <scheme val="minor"/>
      </rPr>
      <t xml:space="preserve">       </t>
    </r>
    <r>
      <rPr>
        <sz val="11"/>
        <rFont val="Calibri"/>
        <family val="2"/>
        <scheme val="minor"/>
      </rPr>
      <t>creat de Laura Demian</t>
    </r>
  </si>
  <si>
    <t>www.terapie-relaxare.webnode.ro              creat de Laura Demian</t>
  </si>
  <si>
    <r>
      <t>www.terapie-relaxare.webnode.ro</t>
    </r>
    <r>
      <rPr>
        <sz val="11"/>
        <color theme="10"/>
        <rFont val="Calibri"/>
        <family val="2"/>
        <scheme val="minor"/>
      </rPr>
      <t xml:space="preserve">                   </t>
    </r>
    <r>
      <rPr>
        <sz val="11"/>
        <rFont val="Calibri"/>
        <family val="2"/>
        <scheme val="minor"/>
      </rPr>
      <t>creat de Laura Demian</t>
    </r>
  </si>
  <si>
    <t xml:space="preserve"> Baza de calcul pentru CAS este 35% din salariul mediu brut, pentru 2016 acesta este de 3131 lei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</si>
</sst>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b/>
      <sz val="9"/>
      <color indexed="81"/>
      <name val="Tahoma"/>
      <family val="2"/>
    </font>
    <font>
      <sz val="11"/>
      <color rgb="FFC00000"/>
      <name val="Calibri"/>
      <family val="2"/>
      <scheme val="minor"/>
    </font>
    <font>
      <sz val="11"/>
      <color rgb="FF00B0F0"/>
      <name val="Calibri"/>
      <family val="2"/>
      <scheme val="minor"/>
    </font>
    <font>
      <u/>
      <sz val="11"/>
      <color theme="4" tint="-0.249977111117893"/>
      <name val="Calibri"/>
      <family val="2"/>
      <scheme val="minor"/>
    </font>
    <font>
      <sz val="11"/>
      <name val="Calibri"/>
      <family val="2"/>
      <scheme val="minor"/>
    </font>
    <font>
      <sz val="9"/>
      <color indexed="81"/>
      <name val="Tahoma"/>
      <charset val="1"/>
    </font>
    <font>
      <sz val="11"/>
      <color theme="1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rgb="FF66FFFF"/>
        <bgColor indexed="64"/>
      </patternFill>
    </fill>
    <fill>
      <patternFill patternType="solid">
        <fgColor theme="7" tint="0.59999389629810485"/>
        <bgColor indexed="64"/>
      </patternFill>
    </fill>
    <fill>
      <patternFill patternType="solid">
        <fgColor rgb="FFCCCCFF"/>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87">
    <xf numFmtId="0" fontId="0" fillId="0" borderId="0" xfId="0"/>
    <xf numFmtId="0" fontId="0" fillId="0" borderId="1" xfId="0" applyBorder="1"/>
    <xf numFmtId="0" fontId="0" fillId="0" borderId="1" xfId="0" applyBorder="1" applyAlignment="1">
      <alignment wrapText="1"/>
    </xf>
    <xf numFmtId="0" fontId="0" fillId="0" borderId="0" xfId="0" applyAlignment="1">
      <alignment vertical="top" wrapText="1"/>
    </xf>
    <xf numFmtId="0" fontId="0" fillId="0" borderId="2" xfId="0" applyBorder="1" applyAlignment="1">
      <alignment vertical="top" wrapText="1"/>
    </xf>
    <xf numFmtId="0" fontId="0" fillId="0" borderId="4"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1" xfId="0" applyBorder="1" applyAlignment="1">
      <alignment vertical="top" wrapText="1"/>
    </xf>
    <xf numFmtId="0" fontId="2" fillId="0" borderId="0" xfId="1"/>
    <xf numFmtId="0" fontId="5" fillId="0" borderId="1" xfId="0" applyFont="1" applyBorder="1"/>
    <xf numFmtId="0" fontId="0" fillId="0" borderId="0" xfId="0" applyBorder="1" applyAlignment="1">
      <alignment horizontal="center" vertical="top" wrapText="1"/>
    </xf>
    <xf numFmtId="0" fontId="6" fillId="0" borderId="1" xfId="0" applyFont="1" applyBorder="1"/>
    <xf numFmtId="2" fontId="6" fillId="0" borderId="1" xfId="0" applyNumberFormat="1" applyFont="1" applyBorder="1"/>
    <xf numFmtId="1" fontId="5" fillId="0" borderId="1" xfId="0" applyNumberFormat="1" applyFont="1" applyBorder="1"/>
    <xf numFmtId="2" fontId="6" fillId="0" borderId="0" xfId="0" applyNumberFormat="1" applyFont="1"/>
    <xf numFmtId="0" fontId="0" fillId="0" borderId="0" xfId="0" applyAlignment="1">
      <alignment horizontal="right" wrapText="1"/>
    </xf>
    <xf numFmtId="0" fontId="0" fillId="0" borderId="0" xfId="0" applyAlignment="1">
      <alignment wrapText="1"/>
    </xf>
    <xf numFmtId="164" fontId="6" fillId="0" borderId="0" xfId="0" applyNumberFormat="1" applyFont="1"/>
    <xf numFmtId="0" fontId="0" fillId="0" borderId="0" xfId="0" applyFill="1" applyAlignment="1">
      <alignment wrapText="1"/>
    </xf>
    <xf numFmtId="2" fontId="6" fillId="5" borderId="0" xfId="0" applyNumberFormat="1" applyFont="1" applyFill="1"/>
    <xf numFmtId="0" fontId="6" fillId="0" borderId="0" xfId="0" applyFont="1"/>
    <xf numFmtId="0" fontId="5" fillId="0" borderId="0" xfId="0" applyFont="1"/>
    <xf numFmtId="0" fontId="0" fillId="2" borderId="3" xfId="0" applyFill="1" applyBorder="1" applyAlignment="1">
      <alignment horizontal="center" vertical="top" wrapText="1"/>
    </xf>
    <xf numFmtId="0" fontId="0" fillId="2" borderId="5" xfId="0" applyFill="1" applyBorder="1" applyAlignment="1">
      <alignment horizontal="center" vertical="top" wrapText="1"/>
    </xf>
    <xf numFmtId="0" fontId="0" fillId="2" borderId="7" xfId="0" applyFill="1" applyBorder="1" applyAlignment="1">
      <alignment horizontal="center" vertical="top" wrapText="1"/>
    </xf>
    <xf numFmtId="0" fontId="2" fillId="0" borderId="1" xfId="1" applyBorder="1"/>
    <xf numFmtId="0" fontId="0" fillId="6" borderId="0" xfId="0" applyFill="1"/>
    <xf numFmtId="0" fontId="0" fillId="6" borderId="1" xfId="0" applyFill="1" applyBorder="1"/>
    <xf numFmtId="0" fontId="0" fillId="0" borderId="0" xfId="0" applyFill="1"/>
    <xf numFmtId="0" fontId="7" fillId="0" borderId="0" xfId="1" applyFont="1"/>
    <xf numFmtId="0" fontId="0" fillId="7" borderId="0" xfId="0" applyFill="1" applyAlignment="1">
      <alignment horizontal="center"/>
    </xf>
    <xf numFmtId="0" fontId="0" fillId="7" borderId="0" xfId="0" applyFill="1"/>
    <xf numFmtId="0" fontId="0" fillId="7" borderId="1" xfId="0" applyFill="1" applyBorder="1"/>
    <xf numFmtId="0" fontId="0" fillId="0" borderId="0" xfId="0" applyAlignment="1">
      <alignment horizontal="right"/>
    </xf>
    <xf numFmtId="0" fontId="2" fillId="0" borderId="0" xfId="1" applyFill="1"/>
    <xf numFmtId="0" fontId="0" fillId="7" borderId="0" xfId="0" applyFill="1" applyBorder="1"/>
    <xf numFmtId="0" fontId="8" fillId="6" borderId="1" xfId="0" applyFont="1" applyFill="1" applyBorder="1"/>
    <xf numFmtId="0" fontId="8" fillId="0" borderId="0" xfId="0" applyFont="1"/>
    <xf numFmtId="0" fontId="0" fillId="7" borderId="1" xfId="0" applyFill="1" applyBorder="1" applyAlignment="1">
      <alignment vertical="top" wrapText="1"/>
    </xf>
    <xf numFmtId="0" fontId="1" fillId="0" borderId="0" xfId="0" applyFont="1" applyAlignment="1">
      <alignment horizontal="right"/>
    </xf>
    <xf numFmtId="0" fontId="0" fillId="7" borderId="0" xfId="0" applyFill="1" applyBorder="1" applyAlignment="1">
      <alignment vertical="top" wrapText="1"/>
    </xf>
    <xf numFmtId="0" fontId="0" fillId="0" borderId="0" xfId="0" applyAlignment="1"/>
    <xf numFmtId="0" fontId="1" fillId="0" borderId="0" xfId="0" applyFont="1" applyAlignment="1">
      <alignment horizontal="left"/>
    </xf>
    <xf numFmtId="0" fontId="0" fillId="6" borderId="8" xfId="0" applyFill="1" applyBorder="1"/>
    <xf numFmtId="0" fontId="0" fillId="4" borderId="1" xfId="0" applyFill="1" applyBorder="1"/>
    <xf numFmtId="0" fontId="0" fillId="4" borderId="1" xfId="0" applyFill="1" applyBorder="1" applyAlignment="1">
      <alignment wrapText="1"/>
    </xf>
    <xf numFmtId="0" fontId="1" fillId="4" borderId="1" xfId="0" applyFont="1" applyFill="1" applyBorder="1" applyAlignment="1">
      <alignment vertical="top" wrapText="1"/>
    </xf>
    <xf numFmtId="0" fontId="0" fillId="0" borderId="1" xfId="0" applyNumberFormat="1" applyBorder="1"/>
    <xf numFmtId="0" fontId="2" fillId="0" borderId="1" xfId="1" applyBorder="1" applyAlignment="1">
      <alignment wrapText="1"/>
    </xf>
    <xf numFmtId="0" fontId="0" fillId="0" borderId="1" xfId="0" applyBorder="1" applyAlignment="1">
      <alignment horizontal="left"/>
    </xf>
    <xf numFmtId="0" fontId="0" fillId="0" borderId="1" xfId="0" applyBorder="1" applyAlignment="1">
      <alignment horizontal="right"/>
    </xf>
    <xf numFmtId="0" fontId="0" fillId="0" borderId="1" xfId="0" applyFill="1" applyBorder="1" applyAlignment="1">
      <alignment wrapText="1"/>
    </xf>
    <xf numFmtId="0" fontId="0" fillId="0" borderId="1" xfId="0" applyFill="1" applyBorder="1"/>
    <xf numFmtId="0" fontId="0" fillId="0" borderId="1" xfId="0" applyFill="1" applyBorder="1" applyAlignment="1">
      <alignment vertical="top" wrapText="1"/>
    </xf>
    <xf numFmtId="0" fontId="0" fillId="0" borderId="1" xfId="0" applyNumberFormat="1" applyFill="1" applyBorder="1"/>
    <xf numFmtId="0" fontId="2" fillId="0" borderId="1" xfId="1" applyFill="1" applyBorder="1"/>
    <xf numFmtId="0" fontId="0" fillId="8" borderId="1" xfId="0" applyFill="1" applyBorder="1"/>
    <xf numFmtId="0" fontId="0" fillId="9" borderId="1" xfId="0" applyFill="1" applyBorder="1"/>
    <xf numFmtId="0" fontId="1" fillId="0" borderId="0" xfId="0" applyFont="1" applyAlignment="1"/>
    <xf numFmtId="0" fontId="0" fillId="4" borderId="9" xfId="0" applyFill="1" applyBorder="1" applyAlignment="1">
      <alignment horizontal="center" vertical="top" wrapText="1"/>
    </xf>
    <xf numFmtId="0" fontId="0" fillId="4" borderId="10" xfId="0" applyFill="1" applyBorder="1" applyAlignment="1">
      <alignment horizontal="center" vertical="top" wrapText="1"/>
    </xf>
    <xf numFmtId="0" fontId="0" fillId="4" borderId="11" xfId="0" applyFill="1" applyBorder="1" applyAlignment="1">
      <alignment horizontal="center" vertical="top" wrapText="1"/>
    </xf>
    <xf numFmtId="0" fontId="0" fillId="3" borderId="9" xfId="0" applyFill="1" applyBorder="1" applyAlignment="1">
      <alignment horizontal="center" vertical="top" wrapText="1"/>
    </xf>
    <xf numFmtId="0" fontId="0" fillId="3" borderId="10" xfId="0" applyFill="1" applyBorder="1" applyAlignment="1">
      <alignment horizontal="center" vertical="top" wrapText="1"/>
    </xf>
    <xf numFmtId="0" fontId="0" fillId="3" borderId="11" xfId="0" applyFill="1" applyBorder="1" applyAlignment="1">
      <alignment horizontal="center"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11" borderId="1" xfId="0" applyFont="1" applyFill="1" applyBorder="1" applyAlignment="1">
      <alignment vertical="top" wrapText="1"/>
    </xf>
    <xf numFmtId="0" fontId="0" fillId="11" borderId="1" xfId="0" applyFill="1" applyBorder="1" applyAlignment="1">
      <alignment vertical="top" wrapText="1"/>
    </xf>
    <xf numFmtId="0" fontId="1" fillId="12" borderId="1" xfId="0" applyFont="1" applyFill="1" applyBorder="1"/>
    <xf numFmtId="0" fontId="0" fillId="11" borderId="0" xfId="0" applyFill="1" applyAlignment="1">
      <alignment vertical="top" wrapText="1"/>
    </xf>
    <xf numFmtId="0" fontId="0" fillId="0" borderId="0" xfId="0" applyFill="1" applyBorder="1" applyAlignment="1">
      <alignment wrapText="1"/>
    </xf>
    <xf numFmtId="0" fontId="0" fillId="0" borderId="1" xfId="0" applyFill="1" applyBorder="1" applyAlignment="1">
      <alignment horizontal="center" vertical="top"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applyFill="1" applyBorder="1" applyAlignment="1">
      <alignment horizontal="center" vertical="top" wrapText="1"/>
    </xf>
    <xf numFmtId="0" fontId="1" fillId="5" borderId="0" xfId="0" applyFont="1" applyFill="1" applyAlignment="1">
      <alignment horizontal="center"/>
    </xf>
    <xf numFmtId="0" fontId="0" fillId="6" borderId="0" xfId="0" applyFill="1" applyAlignment="1">
      <alignment horizontal="center"/>
    </xf>
    <xf numFmtId="0" fontId="0" fillId="13" borderId="0" xfId="0" applyFill="1" applyAlignment="1">
      <alignment horizontal="right" vertical="top" wrapText="1"/>
    </xf>
    <xf numFmtId="0" fontId="1" fillId="10" borderId="0" xfId="0" applyFont="1" applyFill="1" applyAlignment="1">
      <alignment horizontal="center"/>
    </xf>
    <xf numFmtId="0" fontId="0" fillId="9" borderId="1" xfId="0" applyFill="1" applyBorder="1" applyAlignment="1">
      <alignment horizontal="center"/>
    </xf>
    <xf numFmtId="0" fontId="2" fillId="13" borderId="0" xfId="1" applyFill="1" applyAlignment="1">
      <alignment horizontal="right" vertical="top" wrapText="1"/>
    </xf>
    <xf numFmtId="0" fontId="0" fillId="0" borderId="0" xfId="0" applyAlignment="1">
      <alignment horizontal="center"/>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FCCFF"/>
      <color rgb="FFFFFF99"/>
      <color rgb="FFFFFFCC"/>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180975</xdr:rowOff>
    </xdr:from>
    <xdr:to>
      <xdr:col>6</xdr:col>
      <xdr:colOff>476250</xdr:colOff>
      <xdr:row>10</xdr:row>
      <xdr:rowOff>180976</xdr:rowOff>
    </xdr:to>
    <xdr:sp macro="" textlink="">
      <xdr:nvSpPr>
        <xdr:cNvPr id="2" name="TextBox 1">
          <a:extLst>
            <a:ext uri="{FF2B5EF4-FFF2-40B4-BE49-F238E27FC236}">
              <a16:creationId xmlns:a16="http://schemas.microsoft.com/office/drawing/2014/main" id="{66CDAAB9-1FEE-4BC4-8161-A077447CDDDD}"/>
            </a:ext>
          </a:extLst>
        </xdr:cNvPr>
        <xdr:cNvSpPr txBox="1"/>
      </xdr:nvSpPr>
      <xdr:spPr>
        <a:xfrm>
          <a:off x="695325" y="180975"/>
          <a:ext cx="6562725" cy="15240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solidFill>
                <a:schemeClr val="dk1"/>
              </a:solidFill>
              <a:effectLst/>
              <a:latin typeface="+mn-lt"/>
              <a:ea typeface="+mn-ea"/>
              <a:cs typeface="+mn-cs"/>
            </a:rPr>
            <a:t>Toate informatiile din acest tabel au caracter orientativ si au scopul de a va ajuta sa calculati un buget orientativ destinat bebelusului vostru si nu exclude propria dumneavoastra cercetare a pietei</a:t>
          </a:r>
          <a:r>
            <a:rPr lang="en-US" sz="1100">
              <a:solidFill>
                <a:schemeClr val="dk1"/>
              </a:solidFill>
              <a:effectLst/>
              <a:latin typeface="+mn-lt"/>
              <a:ea typeface="+mn-ea"/>
              <a:cs typeface="+mn-cs"/>
            </a:rPr>
            <a:t> si a nevoilor copilului</a:t>
          </a:r>
          <a:r>
            <a:rPr lang="ro-RO" sz="1100">
              <a:solidFill>
                <a:schemeClr val="dk1"/>
              </a:solidFill>
              <a:effectLst/>
              <a:latin typeface="+mn-lt"/>
              <a:ea typeface="+mn-ea"/>
              <a:cs typeface="+mn-cs"/>
            </a:rPr>
            <a:t> inainte de a face o alegere. Cu acest scop am introdus coloanal ”Alegerea mea” in care veti introduce pretul achizitiei respective astfel incat la sfarsitul listei sa aveti calculat un total.</a:t>
          </a:r>
          <a:endParaRPr lang="en-US" sz="1100">
            <a:solidFill>
              <a:schemeClr val="dk1"/>
            </a:solidFill>
            <a:effectLst/>
            <a:latin typeface="+mn-lt"/>
            <a:ea typeface="+mn-ea"/>
            <a:cs typeface="+mn-cs"/>
          </a:endParaRPr>
        </a:p>
        <a:p>
          <a:r>
            <a:rPr lang="ro-RO"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ro-RO" sz="1100">
              <a:solidFill>
                <a:schemeClr val="dk1"/>
              </a:solidFill>
              <a:effectLst/>
              <a:latin typeface="+mn-lt"/>
              <a:ea typeface="+mn-ea"/>
              <a:cs typeface="+mn-cs"/>
            </a:rPr>
            <a:t>Tabelul contine toate articolele considerate de majoritatea parintilor necesare. Completati doar in dreptul celor care va sunt necesare voua si aveti intentia sa le achizitionati. In cazul patutului am prezentat mai multe variante, alegeti-o pe cea care vi se potriveste.</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8</xdr:row>
      <xdr:rowOff>0</xdr:rowOff>
    </xdr:from>
    <xdr:to>
      <xdr:col>9</xdr:col>
      <xdr:colOff>76200</xdr:colOff>
      <xdr:row>17</xdr:row>
      <xdr:rowOff>123825</xdr:rowOff>
    </xdr:to>
    <xdr:sp macro="" textlink="">
      <xdr:nvSpPr>
        <xdr:cNvPr id="2" name="TextBox 1">
          <a:extLst>
            <a:ext uri="{FF2B5EF4-FFF2-40B4-BE49-F238E27FC236}">
              <a16:creationId xmlns:a16="http://schemas.microsoft.com/office/drawing/2014/main" id="{0BF3633B-2B4C-4CFE-A423-322CB6114F19}"/>
            </a:ext>
          </a:extLst>
        </xdr:cNvPr>
        <xdr:cNvSpPr txBox="1"/>
      </xdr:nvSpPr>
      <xdr:spPr>
        <a:xfrm>
          <a:off x="4876800" y="1743075"/>
          <a:ext cx="3581400" cy="24193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ro-RO" sz="1100">
              <a:solidFill>
                <a:schemeClr val="dk1"/>
              </a:solidFill>
              <a:effectLst/>
              <a:latin typeface="+mn-lt"/>
              <a:ea typeface="+mn-ea"/>
              <a:cs typeface="+mn-cs"/>
            </a:rPr>
            <a:t>Potrivit OUG 158/2005, </a:t>
          </a:r>
          <a:r>
            <a:rPr lang="ro-RO" sz="1100" b="1">
              <a:solidFill>
                <a:schemeClr val="dk1"/>
              </a:solidFill>
              <a:effectLst/>
              <a:latin typeface="+mn-lt"/>
              <a:ea typeface="+mn-ea"/>
              <a:cs typeface="+mn-cs"/>
            </a:rPr>
            <a:t>concediul de maternitate</a:t>
          </a:r>
          <a:r>
            <a:rPr lang="ro-RO" sz="1100">
              <a:solidFill>
                <a:schemeClr val="dk1"/>
              </a:solidFill>
              <a:effectLst/>
              <a:latin typeface="+mn-lt"/>
              <a:ea typeface="+mn-ea"/>
              <a:cs typeface="+mn-cs"/>
            </a:rPr>
            <a:t> are o durată maximă de </a:t>
          </a:r>
          <a:r>
            <a:rPr lang="ro-RO" sz="1100" b="1">
              <a:solidFill>
                <a:schemeClr val="dk1"/>
              </a:solidFill>
              <a:effectLst/>
              <a:latin typeface="+mn-lt"/>
              <a:ea typeface="+mn-ea"/>
              <a:cs typeface="+mn-cs"/>
            </a:rPr>
            <a:t>126 de zile calendaristice</a:t>
          </a:r>
          <a:r>
            <a:rPr lang="ro-RO" sz="1100">
              <a:solidFill>
                <a:schemeClr val="dk1"/>
              </a:solidFill>
              <a:effectLst/>
              <a:latin typeface="+mn-lt"/>
              <a:ea typeface="+mn-ea"/>
              <a:cs typeface="+mn-cs"/>
            </a:rPr>
            <a:t>, dintre care cel putin </a:t>
          </a:r>
          <a:r>
            <a:rPr lang="ro-RO" sz="1100" b="1">
              <a:solidFill>
                <a:schemeClr val="dk1"/>
              </a:solidFill>
              <a:effectLst/>
              <a:latin typeface="+mn-lt"/>
              <a:ea typeface="+mn-ea"/>
              <a:cs typeface="+mn-cs"/>
            </a:rPr>
            <a:t>42 de zile trebuie luate dupa nastere</a:t>
          </a:r>
          <a:r>
            <a:rPr lang="ro-RO" sz="1100">
              <a:solidFill>
                <a:schemeClr val="dk1"/>
              </a:solidFill>
              <a:effectLst/>
              <a:latin typeface="+mn-lt"/>
              <a:ea typeface="+mn-ea"/>
              <a:cs typeface="+mn-cs"/>
            </a:rPr>
            <a:t>. Aveti un avantaj financiar daca va luati toate cele 84 de zile inainte de nastere deoarece indemnizatia aferenta concediului maternal este mai mare decat venitul net, fapt care mareste baza de calcul pentru indemnizatia de crestere a copilului.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Ca sa completati acest tabel aveti nevoie sa stii:</a:t>
          </a:r>
        </a:p>
        <a:p>
          <a:pPr lvl="0"/>
          <a:r>
            <a:rPr lang="en-US" sz="1100">
              <a:solidFill>
                <a:schemeClr val="dk1"/>
              </a:solidFill>
              <a:effectLst/>
              <a:latin typeface="+mn-lt"/>
              <a:ea typeface="+mn-ea"/>
              <a:cs typeface="+mn-cs"/>
            </a:rPr>
            <a:t>- venitul lunar brut din ultimele 6 luni,</a:t>
          </a:r>
        </a:p>
        <a:p>
          <a:pPr lvl="0"/>
          <a:r>
            <a:rPr lang="en-US" sz="1100">
              <a:solidFill>
                <a:schemeClr val="dk1"/>
              </a:solidFill>
              <a:effectLst/>
              <a:latin typeface="+mn-lt"/>
              <a:ea typeface="+mn-ea"/>
              <a:cs typeface="+mn-cs"/>
            </a:rPr>
            <a:t>- salariul mediu brut afferent anului in curs.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njerii-de-pat-bebelusi-patura-bebelusi.compari.ro/mykids/aparatoare-laterala-mykids-albinute-verde-120x60-00003811-p348698082/" TargetMode="External"/><Relationship Id="rId13" Type="http://schemas.openxmlformats.org/officeDocument/2006/relationships/hyperlink" Target="http://saltea-de-infasat.compari.ro/?orderby=1" TargetMode="External"/><Relationship Id="rId18" Type="http://schemas.openxmlformats.org/officeDocument/2006/relationships/hyperlink" Target="http://daninaline.ro/pantaloni-bebe-cu-botosei/pantalon-bebe-3367.html" TargetMode="External"/><Relationship Id="rId26" Type="http://schemas.openxmlformats.org/officeDocument/2006/relationships/comments" Target="../comments1.xml"/><Relationship Id="rId3" Type="http://schemas.openxmlformats.org/officeDocument/2006/relationships/hyperlink" Target="https://www.ilbambino.ro/patut-natur-bebe-junior-mesterel/?gclid=CJuqjtH23dACFc277Qod7GcFKA" TargetMode="External"/><Relationship Id="rId21" Type="http://schemas.openxmlformats.org/officeDocument/2006/relationships/hyperlink" Target="http://www.hainute.ro/catalog/haine-bebelusi-0-2-ani-623005?f=272351-338671" TargetMode="External"/><Relationship Id="rId7" Type="http://schemas.openxmlformats.org/officeDocument/2006/relationships/hyperlink" Target="http://saltea-bebelusi.compari.ro/mykids/saltea-mykids-cocos-confort-120x60x8-cm-00000275-pagina-copiilor-p348696972/" TargetMode="External"/><Relationship Id="rId12" Type="http://schemas.openxmlformats.org/officeDocument/2006/relationships/hyperlink" Target="http://www.compari.ro/CategorySearch.php?st=scaun+de+masina+bebelus&amp;orderby=1" TargetMode="External"/><Relationship Id="rId17" Type="http://schemas.openxmlformats.org/officeDocument/2006/relationships/hyperlink" Target="http://daninaline.ro/body-bebe-maneca-lunga/set-body-bebe-3708.html" TargetMode="External"/><Relationship Id="rId25" Type="http://schemas.openxmlformats.org/officeDocument/2006/relationships/vmlDrawing" Target="../drawings/vmlDrawing1.vml"/><Relationship Id="rId2" Type="http://schemas.openxmlformats.org/officeDocument/2006/relationships/hyperlink" Target="http://www.marveloustore.ro/produs/babybay-original-3/?lang=ro" TargetMode="External"/><Relationship Id="rId16" Type="http://schemas.openxmlformats.org/officeDocument/2006/relationships/hyperlink" Target="http://www.compari.ro/CategorySearch.php?st=ASPIRATOR+NAZAL+BEBE&amp;orderby=1" TargetMode="External"/><Relationship Id="rId20" Type="http://schemas.openxmlformats.org/officeDocument/2006/relationships/hyperlink" Target="http://www.compari.ro/CategorySearch.php?st=sac+de+dormit++iarna+bebelus&amp;orderby=1" TargetMode="External"/><Relationship Id="rId1" Type="http://schemas.openxmlformats.org/officeDocument/2006/relationships/hyperlink" Target="http://pat-voiaj-bebelusi.compari.ro/?gclid=CLzhjv3v3dACFRYTGwodG60Jeg" TargetMode="External"/><Relationship Id="rId6" Type="http://schemas.openxmlformats.org/officeDocument/2006/relationships/hyperlink" Target="http://www.compari.ro/CategorySearch.php?st=CADITA+BEBELUS&amp;orderby=1" TargetMode="External"/><Relationship Id="rId11" Type="http://schemas.openxmlformats.org/officeDocument/2006/relationships/hyperlink" Target="http://www.compari.ro/CategorySearch.php?st=carucior+bebelus&amp;orderby=1" TargetMode="External"/><Relationship Id="rId24" Type="http://schemas.openxmlformats.org/officeDocument/2006/relationships/drawing" Target="../drawings/drawing1.xml"/><Relationship Id="rId5" Type="http://schemas.openxmlformats.org/officeDocument/2006/relationships/hyperlink" Target="http://www.compari.ro/CategorySearch.php?st=patut+din+lemn+TRANSFORMABIL&amp;orderby=1" TargetMode="External"/><Relationship Id="rId15" Type="http://schemas.openxmlformats.org/officeDocument/2006/relationships/hyperlink" Target="http://www.compari.ro/CategorySearch.php?st=patut+din+lemn+bebelus&amp;orderby=1&amp;minprice=200&amp;maxprice=3000" TargetMode="External"/><Relationship Id="rId23" Type="http://schemas.openxmlformats.org/officeDocument/2006/relationships/printerSettings" Target="../printerSettings/printerSettings1.bin"/><Relationship Id="rId10" Type="http://schemas.openxmlformats.org/officeDocument/2006/relationships/hyperlink" Target="http://www.compari.ro/CategorySearch.php?st=comoda+de+infasat&amp;orderby=1" TargetMode="External"/><Relationship Id="rId19" Type="http://schemas.openxmlformats.org/officeDocument/2006/relationships/hyperlink" Target="http://www.compari.ro/CategorySearch.php?st=sac+de+dormit+bebelus&amp;orderby=1" TargetMode="External"/><Relationship Id="rId4" Type="http://schemas.openxmlformats.org/officeDocument/2006/relationships/hyperlink" Target="http://www.compari.ro/CategorySearch.php?st=patut+din+lemn+bebelusi" TargetMode="External"/><Relationship Id="rId9" Type="http://schemas.openxmlformats.org/officeDocument/2006/relationships/hyperlink" Target="http://www.compari.ro/CategorySearch.php?st=cearceaf+pat+bebelus&amp;orderby=1" TargetMode="External"/><Relationship Id="rId14" Type="http://schemas.openxmlformats.org/officeDocument/2006/relationships/hyperlink" Target="http://www.compari.ro/CategorySearch.php?st=CADITA+BEBELUS&amp;orderby=1" TargetMode="External"/><Relationship Id="rId22" Type="http://schemas.openxmlformats.org/officeDocument/2006/relationships/hyperlink" Target="http://www.hainute.ro/cumpara/pieptaras-maneca-lunga-galben-768678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erapie-relaxare.webnode.r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terapie-relaxare.webnode.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3"/>
  <sheetViews>
    <sheetView tabSelected="1" view="pageBreakPreview" topLeftCell="A67" zoomScale="90" zoomScaleNormal="100" zoomScaleSheetLayoutView="90" workbookViewId="0">
      <selection activeCell="F57" sqref="F57"/>
    </sheetView>
  </sheetViews>
  <sheetFormatPr defaultRowHeight="15" x14ac:dyDescent="0.25"/>
  <cols>
    <col min="1" max="1" width="6.5703125" customWidth="1"/>
    <col min="2" max="2" width="33.42578125" customWidth="1"/>
    <col min="3" max="3" width="17.7109375" customWidth="1"/>
    <col min="4" max="4" width="16.28515625" customWidth="1"/>
    <col min="5" max="5" width="11.5703125" customWidth="1"/>
    <col min="6" max="6" width="16.140625" customWidth="1"/>
  </cols>
  <sheetData>
    <row r="1" spans="2:9" x14ac:dyDescent="0.25">
      <c r="F1" s="81" t="s">
        <v>148</v>
      </c>
      <c r="G1" s="81"/>
      <c r="H1" s="81"/>
      <c r="I1" s="81"/>
    </row>
    <row r="2" spans="2:9" x14ac:dyDescent="0.25">
      <c r="F2" s="81"/>
      <c r="G2" s="81"/>
      <c r="H2" s="81"/>
      <c r="I2" s="81"/>
    </row>
    <row r="12" spans="2:9" x14ac:dyDescent="0.25">
      <c r="B12" s="59" t="s">
        <v>50</v>
      </c>
      <c r="C12" s="42"/>
      <c r="D12" s="42"/>
      <c r="F12" s="42"/>
    </row>
    <row r="14" spans="2:9" x14ac:dyDescent="0.25">
      <c r="B14" s="82" t="s">
        <v>52</v>
      </c>
      <c r="C14" s="82"/>
      <c r="D14" s="82"/>
    </row>
    <row r="15" spans="2:9" x14ac:dyDescent="0.25">
      <c r="B15" s="31" t="s">
        <v>58</v>
      </c>
    </row>
    <row r="16" spans="2:9" x14ac:dyDescent="0.25">
      <c r="B16" s="58" t="s">
        <v>59</v>
      </c>
      <c r="C16" s="83" t="s">
        <v>55</v>
      </c>
      <c r="D16" s="83"/>
    </row>
    <row r="17" spans="2:6" x14ac:dyDescent="0.25">
      <c r="B17" s="1" t="s">
        <v>54</v>
      </c>
      <c r="C17" s="26" t="s">
        <v>70</v>
      </c>
      <c r="D17" s="1"/>
    </row>
    <row r="18" spans="2:6" x14ac:dyDescent="0.25">
      <c r="B18" s="1" t="s">
        <v>56</v>
      </c>
      <c r="C18" s="35" t="s">
        <v>61</v>
      </c>
      <c r="D18" s="26" t="s">
        <v>62</v>
      </c>
    </row>
    <row r="19" spans="2:6" x14ac:dyDescent="0.25">
      <c r="B19" s="1" t="s">
        <v>57</v>
      </c>
      <c r="C19" s="26" t="s">
        <v>69</v>
      </c>
      <c r="D19" s="1"/>
    </row>
    <row r="20" spans="2:6" x14ac:dyDescent="0.25">
      <c r="B20" s="8" t="s">
        <v>53</v>
      </c>
      <c r="C20" s="26">
        <v>420</v>
      </c>
      <c r="D20" s="26">
        <v>968</v>
      </c>
    </row>
    <row r="21" spans="2:6" x14ac:dyDescent="0.25">
      <c r="F21" s="27" t="s">
        <v>60</v>
      </c>
    </row>
    <row r="22" spans="2:6" x14ac:dyDescent="0.25">
      <c r="F22" s="28"/>
    </row>
    <row r="23" spans="2:6" x14ac:dyDescent="0.25">
      <c r="D23" s="29"/>
      <c r="F23" s="29"/>
    </row>
    <row r="24" spans="2:6" x14ac:dyDescent="0.25">
      <c r="C24" t="s">
        <v>55</v>
      </c>
      <c r="F24" s="29"/>
    </row>
    <row r="25" spans="2:6" x14ac:dyDescent="0.25">
      <c r="B25" s="33" t="s">
        <v>78</v>
      </c>
      <c r="C25" s="26" t="s">
        <v>79</v>
      </c>
      <c r="F25" s="28"/>
    </row>
    <row r="26" spans="2:6" x14ac:dyDescent="0.25">
      <c r="B26" s="33" t="s">
        <v>80</v>
      </c>
      <c r="C26" s="35" t="s">
        <v>81</v>
      </c>
      <c r="F26" s="28"/>
    </row>
    <row r="27" spans="2:6" x14ac:dyDescent="0.25">
      <c r="B27" s="33" t="s">
        <v>82</v>
      </c>
      <c r="C27" s="26" t="s">
        <v>83</v>
      </c>
      <c r="F27" s="28"/>
    </row>
    <row r="30" spans="2:6" x14ac:dyDescent="0.25">
      <c r="B30" s="32" t="s">
        <v>63</v>
      </c>
      <c r="C30" s="9" t="s">
        <v>84</v>
      </c>
      <c r="F30" s="37"/>
    </row>
    <row r="31" spans="2:6" x14ac:dyDescent="0.25">
      <c r="B31" s="36" t="s">
        <v>87</v>
      </c>
      <c r="C31" s="9" t="s">
        <v>88</v>
      </c>
      <c r="F31" s="37"/>
    </row>
    <row r="32" spans="2:6" ht="24" customHeight="1" x14ac:dyDescent="0.25">
      <c r="F32" s="38"/>
    </row>
    <row r="33" spans="2:6" x14ac:dyDescent="0.25">
      <c r="B33" s="82" t="s">
        <v>71</v>
      </c>
      <c r="C33" s="82"/>
      <c r="D33" s="82"/>
      <c r="F33" s="38"/>
    </row>
    <row r="34" spans="2:6" x14ac:dyDescent="0.25">
      <c r="B34" s="32" t="s">
        <v>72</v>
      </c>
      <c r="C34" s="9" t="s">
        <v>85</v>
      </c>
      <c r="D34">
        <v>350</v>
      </c>
      <c r="F34" s="37"/>
    </row>
    <row r="35" spans="2:6" x14ac:dyDescent="0.25">
      <c r="B35" s="32" t="s">
        <v>73</v>
      </c>
      <c r="C35" s="9" t="s">
        <v>86</v>
      </c>
      <c r="F35" s="37"/>
    </row>
    <row r="36" spans="2:6" x14ac:dyDescent="0.25">
      <c r="B36" s="32" t="s">
        <v>74</v>
      </c>
      <c r="F36" s="38"/>
    </row>
    <row r="37" spans="2:6" x14ac:dyDescent="0.25">
      <c r="B37" s="34" t="s">
        <v>75</v>
      </c>
      <c r="F37" s="38"/>
    </row>
    <row r="38" spans="2:6" x14ac:dyDescent="0.25">
      <c r="B38" s="34" t="s">
        <v>76</v>
      </c>
    </row>
    <row r="39" spans="2:6" x14ac:dyDescent="0.25">
      <c r="B39" s="34" t="s">
        <v>77</v>
      </c>
    </row>
    <row r="41" spans="2:6" x14ac:dyDescent="0.25">
      <c r="B41" s="82" t="s">
        <v>64</v>
      </c>
      <c r="C41" s="82"/>
      <c r="D41" s="82"/>
    </row>
    <row r="42" spans="2:6" x14ac:dyDescent="0.25">
      <c r="B42" s="75"/>
      <c r="C42" t="s">
        <v>55</v>
      </c>
      <c r="F42" s="29"/>
    </row>
    <row r="43" spans="2:6" x14ac:dyDescent="0.25">
      <c r="B43" s="33" t="s">
        <v>66</v>
      </c>
      <c r="C43" s="35" t="s">
        <v>67</v>
      </c>
      <c r="F43" s="28"/>
    </row>
    <row r="44" spans="2:6" x14ac:dyDescent="0.25">
      <c r="B44" s="33" t="s">
        <v>65</v>
      </c>
      <c r="C44" s="30" t="s">
        <v>68</v>
      </c>
      <c r="F44" s="28"/>
    </row>
    <row r="45" spans="2:6" x14ac:dyDescent="0.25">
      <c r="B45" s="33" t="s">
        <v>89</v>
      </c>
      <c r="F45" s="28"/>
    </row>
    <row r="46" spans="2:6" ht="30" x14ac:dyDescent="0.25">
      <c r="B46" s="39" t="s">
        <v>90</v>
      </c>
      <c r="C46">
        <v>17</v>
      </c>
      <c r="F46" s="28"/>
    </row>
    <row r="47" spans="2:6" x14ac:dyDescent="0.25">
      <c r="B47" s="41" t="s">
        <v>94</v>
      </c>
      <c r="C47" s="9" t="s">
        <v>95</v>
      </c>
      <c r="F47" s="28"/>
    </row>
    <row r="50" spans="1:6" x14ac:dyDescent="0.25">
      <c r="B50" s="82" t="s">
        <v>91</v>
      </c>
      <c r="C50" s="82"/>
      <c r="D50" s="82"/>
    </row>
    <row r="51" spans="1:6" x14ac:dyDescent="0.25">
      <c r="B51" s="40"/>
      <c r="C51" t="s">
        <v>55</v>
      </c>
    </row>
    <row r="52" spans="1:6" x14ac:dyDescent="0.25">
      <c r="B52" s="39" t="s">
        <v>4</v>
      </c>
      <c r="C52">
        <v>58</v>
      </c>
      <c r="F52" s="28"/>
    </row>
    <row r="53" spans="1:6" x14ac:dyDescent="0.25">
      <c r="B53" s="39" t="s">
        <v>5</v>
      </c>
      <c r="C53">
        <v>22</v>
      </c>
      <c r="F53" s="28"/>
    </row>
    <row r="54" spans="1:6" x14ac:dyDescent="0.25">
      <c r="B54" s="33" t="s">
        <v>92</v>
      </c>
      <c r="F54" s="28"/>
    </row>
    <row r="55" spans="1:6" ht="30" x14ac:dyDescent="0.25">
      <c r="B55" s="6" t="s">
        <v>43</v>
      </c>
      <c r="C55">
        <v>27</v>
      </c>
    </row>
    <row r="56" spans="1:6" ht="30" x14ac:dyDescent="0.25">
      <c r="B56" s="6" t="s">
        <v>41</v>
      </c>
      <c r="C56">
        <v>76</v>
      </c>
    </row>
    <row r="57" spans="1:6" ht="75" x14ac:dyDescent="0.25">
      <c r="B57" s="6" t="s">
        <v>42</v>
      </c>
      <c r="C57">
        <v>68</v>
      </c>
    </row>
    <row r="58" spans="1:6" x14ac:dyDescent="0.25">
      <c r="B58" s="39" t="s">
        <v>93</v>
      </c>
      <c r="C58">
        <v>10</v>
      </c>
      <c r="F58" s="28"/>
    </row>
    <row r="59" spans="1:6" x14ac:dyDescent="0.25">
      <c r="B59" s="39" t="s">
        <v>51</v>
      </c>
      <c r="F59" s="28"/>
    </row>
    <row r="60" spans="1:6" ht="28.5" customHeight="1" x14ac:dyDescent="0.25"/>
    <row r="61" spans="1:6" x14ac:dyDescent="0.25">
      <c r="B61" s="82" t="s">
        <v>96</v>
      </c>
      <c r="C61" s="82"/>
      <c r="D61" s="82"/>
    </row>
    <row r="62" spans="1:6" x14ac:dyDescent="0.25">
      <c r="B62" s="43" t="s">
        <v>100</v>
      </c>
    </row>
    <row r="63" spans="1:6" ht="30" x14ac:dyDescent="0.25">
      <c r="A63" s="46" t="s">
        <v>101</v>
      </c>
      <c r="B63" s="47" t="s">
        <v>104</v>
      </c>
      <c r="C63" s="45" t="s">
        <v>97</v>
      </c>
      <c r="D63" s="45" t="s">
        <v>98</v>
      </c>
      <c r="E63" s="45" t="s">
        <v>47</v>
      </c>
    </row>
    <row r="64" spans="1:6" ht="45" x14ac:dyDescent="0.25">
      <c r="A64" s="2" t="s">
        <v>49</v>
      </c>
      <c r="B64" s="8" t="s">
        <v>102</v>
      </c>
      <c r="C64" s="48" t="s">
        <v>117</v>
      </c>
      <c r="D64" s="1">
        <v>10</v>
      </c>
      <c r="E64" s="1">
        <v>30</v>
      </c>
      <c r="F64" s="44"/>
    </row>
    <row r="65" spans="1:9" ht="45" x14ac:dyDescent="0.25">
      <c r="A65" s="2" t="s">
        <v>48</v>
      </c>
      <c r="B65" s="8" t="s">
        <v>102</v>
      </c>
      <c r="C65" s="48" t="s">
        <v>124</v>
      </c>
      <c r="D65" s="1">
        <v>10</v>
      </c>
      <c r="E65" s="1">
        <v>40</v>
      </c>
      <c r="F65" s="44"/>
    </row>
    <row r="66" spans="1:9" ht="45" x14ac:dyDescent="0.25">
      <c r="A66" s="2" t="s">
        <v>49</v>
      </c>
      <c r="B66" s="8" t="s">
        <v>108</v>
      </c>
      <c r="C66" s="48" t="s">
        <v>109</v>
      </c>
      <c r="D66" s="26">
        <v>10</v>
      </c>
      <c r="E66" s="1">
        <v>20</v>
      </c>
      <c r="F66" s="44"/>
    </row>
    <row r="67" spans="1:9" ht="30" x14ac:dyDescent="0.25">
      <c r="A67" s="52" t="s">
        <v>48</v>
      </c>
      <c r="B67" s="54" t="s">
        <v>125</v>
      </c>
      <c r="C67" s="55" t="s">
        <v>112</v>
      </c>
      <c r="D67" s="56">
        <v>11</v>
      </c>
      <c r="E67" s="53">
        <v>10</v>
      </c>
      <c r="F67" s="44"/>
    </row>
    <row r="68" spans="1:9" ht="45" x14ac:dyDescent="0.25">
      <c r="A68" s="2" t="s">
        <v>99</v>
      </c>
      <c r="B68" s="8" t="s">
        <v>103</v>
      </c>
      <c r="C68" s="50" t="s">
        <v>109</v>
      </c>
      <c r="D68" s="1" t="s">
        <v>105</v>
      </c>
      <c r="E68" s="51">
        <v>15</v>
      </c>
      <c r="F68" s="28"/>
      <c r="H68" s="77"/>
      <c r="I68" s="77"/>
    </row>
    <row r="69" spans="1:9" ht="45" x14ac:dyDescent="0.25">
      <c r="A69" s="2" t="s">
        <v>49</v>
      </c>
      <c r="B69" s="8" t="s">
        <v>107</v>
      </c>
      <c r="C69" s="1" t="s">
        <v>116</v>
      </c>
      <c r="D69" s="2" t="s">
        <v>106</v>
      </c>
      <c r="E69" s="1">
        <f>15+15+25</f>
        <v>55</v>
      </c>
      <c r="F69" s="28"/>
    </row>
    <row r="70" spans="1:9" ht="30" x14ac:dyDescent="0.25">
      <c r="A70" s="2" t="s">
        <v>101</v>
      </c>
      <c r="B70" s="8" t="s">
        <v>110</v>
      </c>
      <c r="C70" s="1" t="s">
        <v>109</v>
      </c>
      <c r="D70" s="49">
        <v>9.5</v>
      </c>
      <c r="E70" s="1">
        <v>9.5</v>
      </c>
      <c r="F70" s="28"/>
    </row>
    <row r="71" spans="1:9" ht="30" x14ac:dyDescent="0.25">
      <c r="A71" s="2" t="s">
        <v>49</v>
      </c>
      <c r="B71" s="8" t="s">
        <v>118</v>
      </c>
      <c r="C71" s="1" t="s">
        <v>112</v>
      </c>
      <c r="D71" s="2" t="s">
        <v>119</v>
      </c>
      <c r="E71" s="1">
        <v>20</v>
      </c>
      <c r="F71" s="28"/>
    </row>
    <row r="72" spans="1:9" x14ac:dyDescent="0.25">
      <c r="A72" s="2" t="s">
        <v>48</v>
      </c>
      <c r="B72" s="8" t="s">
        <v>111</v>
      </c>
      <c r="C72" s="1" t="s">
        <v>112</v>
      </c>
      <c r="D72" s="26" t="s">
        <v>113</v>
      </c>
      <c r="E72" s="1">
        <v>45</v>
      </c>
      <c r="F72" s="28"/>
    </row>
    <row r="73" spans="1:9" x14ac:dyDescent="0.25">
      <c r="A73" s="2" t="s">
        <v>49</v>
      </c>
      <c r="B73" s="8" t="s">
        <v>114</v>
      </c>
      <c r="C73" s="1" t="s">
        <v>112</v>
      </c>
      <c r="D73" s="26" t="s">
        <v>115</v>
      </c>
      <c r="E73" s="1">
        <v>60</v>
      </c>
      <c r="F73" s="28"/>
    </row>
    <row r="74" spans="1:9" x14ac:dyDescent="0.25">
      <c r="A74" s="52" t="s">
        <v>49</v>
      </c>
      <c r="B74" s="8" t="s">
        <v>123</v>
      </c>
      <c r="C74" s="53" t="s">
        <v>112</v>
      </c>
      <c r="D74" s="1">
        <v>75</v>
      </c>
      <c r="E74" s="53">
        <v>75</v>
      </c>
      <c r="F74" s="28"/>
    </row>
    <row r="75" spans="1:9" ht="30" x14ac:dyDescent="0.25">
      <c r="A75" s="52" t="s">
        <v>101</v>
      </c>
      <c r="B75" s="8" t="s">
        <v>120</v>
      </c>
      <c r="C75" s="53" t="s">
        <v>121</v>
      </c>
      <c r="D75" s="1"/>
      <c r="E75" s="53">
        <v>6</v>
      </c>
      <c r="F75" s="28"/>
    </row>
    <row r="76" spans="1:9" x14ac:dyDescent="0.25">
      <c r="A76" s="52" t="s">
        <v>49</v>
      </c>
      <c r="B76" s="8" t="s">
        <v>122</v>
      </c>
      <c r="C76" s="53" t="s">
        <v>112</v>
      </c>
      <c r="D76" s="26">
        <v>5</v>
      </c>
      <c r="E76" s="1">
        <v>5</v>
      </c>
      <c r="F76" s="28"/>
    </row>
    <row r="77" spans="1:9" x14ac:dyDescent="0.25">
      <c r="A77" s="52" t="s">
        <v>48</v>
      </c>
      <c r="B77" s="8" t="s">
        <v>126</v>
      </c>
      <c r="C77" s="53" t="s">
        <v>109</v>
      </c>
      <c r="D77" s="57"/>
      <c r="E77" s="57"/>
      <c r="F77" s="28"/>
    </row>
    <row r="79" spans="1:9" ht="30" customHeight="1" x14ac:dyDescent="0.25">
      <c r="B79" s="78" t="s">
        <v>142</v>
      </c>
      <c r="C79" s="78"/>
    </row>
    <row r="80" spans="1:9" ht="17.25" customHeight="1" x14ac:dyDescent="0.25">
      <c r="B80" s="74" t="s">
        <v>143</v>
      </c>
      <c r="C80" s="74" t="s">
        <v>144</v>
      </c>
      <c r="D80" s="1" t="s">
        <v>145</v>
      </c>
      <c r="E80" s="1"/>
      <c r="F80" s="1" t="s">
        <v>146</v>
      </c>
    </row>
    <row r="81" spans="1:6" ht="14.25" customHeight="1" x14ac:dyDescent="0.25">
      <c r="B81" s="74"/>
      <c r="C81" s="74"/>
      <c r="D81" s="1"/>
      <c r="E81" s="1"/>
      <c r="F81" s="28"/>
    </row>
    <row r="82" spans="1:6" x14ac:dyDescent="0.25">
      <c r="B82" s="1"/>
      <c r="C82" s="1"/>
      <c r="D82" s="1"/>
      <c r="E82" s="1"/>
      <c r="F82" s="28"/>
    </row>
    <row r="83" spans="1:6" x14ac:dyDescent="0.25">
      <c r="B83" s="1"/>
      <c r="C83" s="1"/>
      <c r="D83" s="1"/>
      <c r="E83" s="1"/>
      <c r="F83" s="28"/>
    </row>
    <row r="84" spans="1:6" s="29" customFormat="1" x14ac:dyDescent="0.25">
      <c r="A84" s="73"/>
      <c r="B84" s="54"/>
      <c r="C84" s="53"/>
      <c r="D84" s="53"/>
      <c r="E84" s="53"/>
      <c r="F84" s="28"/>
    </row>
    <row r="86" spans="1:6" x14ac:dyDescent="0.25">
      <c r="B86" s="79" t="s">
        <v>128</v>
      </c>
      <c r="C86" s="79"/>
    </row>
    <row r="88" spans="1:6" x14ac:dyDescent="0.25">
      <c r="B88" s="1" t="s">
        <v>129</v>
      </c>
      <c r="C88" s="1"/>
    </row>
    <row r="89" spans="1:6" x14ac:dyDescent="0.25">
      <c r="B89" s="1" t="s">
        <v>130</v>
      </c>
      <c r="C89" s="1"/>
    </row>
    <row r="90" spans="1:6" x14ac:dyDescent="0.25">
      <c r="B90" s="1" t="s">
        <v>131</v>
      </c>
      <c r="C90" s="1">
        <f>C88*C89</f>
        <v>0</v>
      </c>
      <c r="D90" s="80" t="s">
        <v>127</v>
      </c>
      <c r="E90" s="80"/>
      <c r="F90" s="27">
        <f>SUM(F22,F25:F27,F30:F31,F34:F35,F43:F47,F52:F54,F58:F59,F64:F69,F70:F77)</f>
        <v>0</v>
      </c>
    </row>
    <row r="92" spans="1:6" x14ac:dyDescent="0.25">
      <c r="B92" t="s">
        <v>132</v>
      </c>
      <c r="D92" t="s">
        <v>135</v>
      </c>
    </row>
    <row r="93" spans="1:6" x14ac:dyDescent="0.25">
      <c r="B93" t="s">
        <v>133</v>
      </c>
      <c r="D93" t="s">
        <v>134</v>
      </c>
    </row>
  </sheetData>
  <autoFilter ref="A62:E77"/>
  <mergeCells count="11">
    <mergeCell ref="H68:I68"/>
    <mergeCell ref="B79:C79"/>
    <mergeCell ref="B86:C86"/>
    <mergeCell ref="D90:E90"/>
    <mergeCell ref="F1:I2"/>
    <mergeCell ref="B14:D14"/>
    <mergeCell ref="C16:D16"/>
    <mergeCell ref="B33:D33"/>
    <mergeCell ref="B41:D41"/>
    <mergeCell ref="B50:D50"/>
    <mergeCell ref="B61:D61"/>
  </mergeCells>
  <hyperlinks>
    <hyperlink ref="C17" r:id="rId1" display="http://pat-voiaj-bebelusi.compari.ro/?gclid=CLzhjv3v3dACFRYTGwodG60Jeg"/>
    <hyperlink ref="D20" r:id="rId2" display="http://www.marveloustore.ro/produs/babybay-original-3/?lang=ro"/>
    <hyperlink ref="C20" r:id="rId3" display="https://www.ilbambino.ro/patut-natur-bebe-junior-mesterel/?gclid=CJuqjtH23dACFc277Qod7GcFKA"/>
    <hyperlink ref="D18" r:id="rId4"/>
    <hyperlink ref="C19" r:id="rId5" display="http://www.compari.ro/CategorySearch.php?st=patut+din+lemn+TRANSFORMABIL&amp;orderby=1"/>
    <hyperlink ref="C44" r:id="rId6"/>
    <hyperlink ref="C25" r:id="rId7"/>
    <hyperlink ref="C26" r:id="rId8" location="descrierea-produsului"/>
    <hyperlink ref="C27" r:id="rId9"/>
    <hyperlink ref="C30" r:id="rId10"/>
    <hyperlink ref="C34" r:id="rId11"/>
    <hyperlink ref="C35" r:id="rId12"/>
    <hyperlink ref="C31" r:id="rId13"/>
    <hyperlink ref="C43" r:id="rId14"/>
    <hyperlink ref="C18" r:id="rId15"/>
    <hyperlink ref="C47" r:id="rId16"/>
    <hyperlink ref="D66" r:id="rId17" display="http://daninaline.ro/body-bebe-maneca-lunga/set-body-bebe-3708.html"/>
    <hyperlink ref="D70" r:id="rId18" display="http://daninaline.ro/pantaloni-bebe-cu-botosei/pantalon-bebe-3367.html"/>
    <hyperlink ref="D72" r:id="rId19"/>
    <hyperlink ref="D73" r:id="rId20"/>
    <hyperlink ref="D76" r:id="rId21" display="http://www.hainute.ro/catalog/haine-bebelusi-0-2-ani-623005?f=272351-338671"/>
    <hyperlink ref="D67" r:id="rId22" display="http://www.hainute.ro/cumpara/pieptaras-maneca-lunga-galben-7686781"/>
  </hyperlinks>
  <pageMargins left="0.7" right="0.7" top="0.75" bottom="0.75" header="0.3" footer="0.3"/>
  <pageSetup paperSize="9" scale="98" orientation="landscape" horizontalDpi="4294967292" verticalDpi="0" r:id="rId23"/>
  <rowBreaks count="2" manualBreakCount="2">
    <brk id="32" max="8" man="1"/>
    <brk id="59" max="16383" man="1"/>
  </rowBreaks>
  <drawing r:id="rId24"/>
  <legacyDrawing r:id="rId2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6"/>
  <sheetViews>
    <sheetView view="pageBreakPreview" topLeftCell="A10" zoomScaleNormal="100" zoomScaleSheetLayoutView="100" workbookViewId="0">
      <selection activeCell="C23" sqref="C23"/>
    </sheetView>
  </sheetViews>
  <sheetFormatPr defaultRowHeight="15" x14ac:dyDescent="0.25"/>
  <cols>
    <col min="1" max="1" width="28.85546875" customWidth="1"/>
    <col min="2" max="2" width="14.85546875" customWidth="1"/>
    <col min="3" max="3" width="15" customWidth="1"/>
    <col min="4" max="4" width="7.7109375" customWidth="1"/>
    <col min="6" max="6" width="16" customWidth="1"/>
    <col min="9" max="9" width="9.140625" customWidth="1"/>
    <col min="10" max="10" width="3.7109375" customWidth="1"/>
  </cols>
  <sheetData>
    <row r="1" spans="1:9" x14ac:dyDescent="0.25">
      <c r="F1" s="84" t="s">
        <v>149</v>
      </c>
      <c r="G1" s="84"/>
      <c r="H1" s="84"/>
      <c r="I1" s="84"/>
    </row>
    <row r="2" spans="1:9" x14ac:dyDescent="0.25">
      <c r="F2" s="84"/>
      <c r="G2" s="84"/>
      <c r="H2" s="84"/>
      <c r="I2" s="84"/>
    </row>
    <row r="3" spans="1:9" x14ac:dyDescent="0.25">
      <c r="A3" s="85" t="s">
        <v>37</v>
      </c>
      <c r="B3" s="85"/>
      <c r="C3" s="85"/>
      <c r="D3" s="85"/>
      <c r="G3" s="76"/>
    </row>
    <row r="5" spans="1:9" ht="32.25" customHeight="1" x14ac:dyDescent="0.25">
      <c r="A5" s="86" t="s">
        <v>33</v>
      </c>
      <c r="B5" s="86"/>
      <c r="C5" s="86"/>
      <c r="D5" s="86"/>
      <c r="F5" s="34"/>
    </row>
    <row r="7" spans="1:9" x14ac:dyDescent="0.25">
      <c r="A7" t="s">
        <v>20</v>
      </c>
    </row>
    <row r="9" spans="1:9" ht="60.75" customHeight="1" x14ac:dyDescent="0.25">
      <c r="A9" s="8" t="s">
        <v>21</v>
      </c>
      <c r="B9" s="8" t="s">
        <v>22</v>
      </c>
      <c r="C9" s="8" t="s">
        <v>30</v>
      </c>
    </row>
    <row r="10" spans="1:9" x14ac:dyDescent="0.25">
      <c r="A10" s="8" t="s">
        <v>24</v>
      </c>
      <c r="B10" s="10">
        <v>21</v>
      </c>
      <c r="C10" s="14">
        <v>3000</v>
      </c>
    </row>
    <row r="11" spans="1:9" x14ac:dyDescent="0.25">
      <c r="A11" s="8" t="s">
        <v>25</v>
      </c>
      <c r="B11" s="10">
        <v>21</v>
      </c>
      <c r="C11" s="14">
        <v>3000</v>
      </c>
    </row>
    <row r="12" spans="1:9" x14ac:dyDescent="0.25">
      <c r="A12" s="8" t="s">
        <v>26</v>
      </c>
      <c r="B12" s="10">
        <v>20</v>
      </c>
      <c r="C12" s="14">
        <v>3000</v>
      </c>
    </row>
    <row r="13" spans="1:9" x14ac:dyDescent="0.25">
      <c r="A13" s="8" t="s">
        <v>27</v>
      </c>
      <c r="B13" s="10">
        <v>22</v>
      </c>
      <c r="C13" s="14">
        <v>3000</v>
      </c>
    </row>
    <row r="14" spans="1:9" x14ac:dyDescent="0.25">
      <c r="A14" s="8" t="s">
        <v>28</v>
      </c>
      <c r="B14" s="10">
        <v>21</v>
      </c>
      <c r="C14" s="14">
        <v>3000</v>
      </c>
    </row>
    <row r="15" spans="1:9" x14ac:dyDescent="0.25">
      <c r="A15" s="8" t="s">
        <v>29</v>
      </c>
      <c r="B15" s="10">
        <v>22</v>
      </c>
      <c r="C15" s="14">
        <v>3000</v>
      </c>
    </row>
    <row r="16" spans="1:9" x14ac:dyDescent="0.25">
      <c r="A16" s="8" t="s">
        <v>23</v>
      </c>
      <c r="B16" s="12">
        <f>SUM(B10:B15)</f>
        <v>127</v>
      </c>
      <c r="C16" s="13">
        <f>SUM(C10:C15)</f>
        <v>18000</v>
      </c>
    </row>
    <row r="17" spans="1:4" x14ac:dyDescent="0.25">
      <c r="A17" s="6"/>
    </row>
    <row r="18" spans="1:4" x14ac:dyDescent="0.25">
      <c r="A18" s="6" t="s">
        <v>31</v>
      </c>
      <c r="B18" s="15">
        <f>C16/B16</f>
        <v>141.73228346456693</v>
      </c>
    </row>
    <row r="19" spans="1:4" x14ac:dyDescent="0.25">
      <c r="A19" s="6"/>
    </row>
    <row r="20" spans="1:4" ht="60" x14ac:dyDescent="0.25">
      <c r="A20" s="6" t="s">
        <v>32</v>
      </c>
      <c r="B20" s="20">
        <f>21*B18*0.85</f>
        <v>2529.9212598425197</v>
      </c>
    </row>
    <row r="21" spans="1:4" ht="45" customHeight="1" x14ac:dyDescent="0.25">
      <c r="A21" s="11"/>
      <c r="B21" s="11"/>
      <c r="C21" s="11"/>
      <c r="D21" s="11"/>
    </row>
    <row r="22" spans="1:4" ht="30" x14ac:dyDescent="0.25">
      <c r="A22" s="11" t="s">
        <v>36</v>
      </c>
    </row>
    <row r="23" spans="1:4" ht="60" x14ac:dyDescent="0.25">
      <c r="A23" s="16" t="s">
        <v>150</v>
      </c>
      <c r="B23" s="18">
        <f>3131*0.35</f>
        <v>1095.8499999999999</v>
      </c>
    </row>
    <row r="25" spans="1:4" ht="30" x14ac:dyDescent="0.25">
      <c r="A25" s="16" t="s">
        <v>34</v>
      </c>
      <c r="B25" s="18">
        <f>B23*0.105</f>
        <v>115.06424999999999</v>
      </c>
    </row>
    <row r="27" spans="1:4" ht="30" x14ac:dyDescent="0.25">
      <c r="A27" s="19" t="s">
        <v>35</v>
      </c>
      <c r="B27" s="20">
        <f>B20-B25</f>
        <v>2414.8570098425198</v>
      </c>
    </row>
    <row r="31" spans="1:4" x14ac:dyDescent="0.25">
      <c r="A31" s="85" t="s">
        <v>38</v>
      </c>
      <c r="B31" s="85"/>
      <c r="C31" s="85"/>
      <c r="D31" s="85"/>
    </row>
    <row r="33" spans="1:2" x14ac:dyDescent="0.25">
      <c r="B33" t="s">
        <v>16</v>
      </c>
    </row>
    <row r="34" spans="1:2" x14ac:dyDescent="0.25">
      <c r="A34" t="s">
        <v>15</v>
      </c>
      <c r="B34" s="22">
        <v>2600</v>
      </c>
    </row>
    <row r="35" spans="1:2" x14ac:dyDescent="0.25">
      <c r="A35" t="s">
        <v>18</v>
      </c>
      <c r="B35" s="22">
        <v>2600</v>
      </c>
    </row>
    <row r="36" spans="1:2" x14ac:dyDescent="0.25">
      <c r="A36" t="s">
        <v>14</v>
      </c>
      <c r="B36" s="22">
        <v>2600</v>
      </c>
    </row>
    <row r="37" spans="1:2" x14ac:dyDescent="0.25">
      <c r="A37" t="s">
        <v>13</v>
      </c>
      <c r="B37" s="22">
        <v>2600</v>
      </c>
    </row>
    <row r="38" spans="1:2" x14ac:dyDescent="0.25">
      <c r="A38" t="s">
        <v>12</v>
      </c>
      <c r="B38" s="22">
        <v>2600</v>
      </c>
    </row>
    <row r="39" spans="1:2" x14ac:dyDescent="0.25">
      <c r="A39" t="s">
        <v>11</v>
      </c>
      <c r="B39" s="22">
        <v>2600</v>
      </c>
    </row>
    <row r="40" spans="1:2" x14ac:dyDescent="0.25">
      <c r="A40" t="s">
        <v>10</v>
      </c>
      <c r="B40" s="22">
        <v>2600</v>
      </c>
    </row>
    <row r="41" spans="1:2" x14ac:dyDescent="0.25">
      <c r="A41" t="s">
        <v>9</v>
      </c>
      <c r="B41" s="22">
        <v>2600</v>
      </c>
    </row>
    <row r="42" spans="1:2" x14ac:dyDescent="0.25">
      <c r="A42" t="s">
        <v>8</v>
      </c>
      <c r="B42" s="22">
        <v>2600</v>
      </c>
    </row>
    <row r="43" spans="1:2" x14ac:dyDescent="0.25">
      <c r="A43" t="s">
        <v>7</v>
      </c>
      <c r="B43" s="22">
        <v>3300</v>
      </c>
    </row>
    <row r="44" spans="1:2" x14ac:dyDescent="0.25">
      <c r="A44" t="s">
        <v>19</v>
      </c>
      <c r="B44" s="22">
        <v>3300</v>
      </c>
    </row>
    <row r="45" spans="1:2" x14ac:dyDescent="0.25">
      <c r="A45" t="s">
        <v>6</v>
      </c>
      <c r="B45" s="22">
        <v>3300</v>
      </c>
    </row>
    <row r="46" spans="1:2" x14ac:dyDescent="0.25">
      <c r="A46" t="s">
        <v>17</v>
      </c>
      <c r="B46" s="21">
        <f>(SUM(B34:B45))/12</f>
        <v>2775</v>
      </c>
    </row>
    <row r="47" spans="1:2" ht="30" x14ac:dyDescent="0.25">
      <c r="A47" s="17" t="s">
        <v>39</v>
      </c>
      <c r="B47" s="21">
        <f>3500*0.85</f>
        <v>2975</v>
      </c>
    </row>
    <row r="49" spans="1:6" x14ac:dyDescent="0.25">
      <c r="A49" s="71" t="s">
        <v>44</v>
      </c>
    </row>
    <row r="50" spans="1:6" ht="45" x14ac:dyDescent="0.25">
      <c r="A50" s="72" t="s">
        <v>139</v>
      </c>
      <c r="B50" s="70" t="s">
        <v>45</v>
      </c>
      <c r="C50" s="70" t="s">
        <v>46</v>
      </c>
      <c r="D50" s="70" t="s">
        <v>140</v>
      </c>
      <c r="E50" s="70" t="s">
        <v>47</v>
      </c>
      <c r="F50" s="70" t="s">
        <v>141</v>
      </c>
    </row>
    <row r="51" spans="1:6" x14ac:dyDescent="0.25">
      <c r="A51" s="1" t="s">
        <v>10</v>
      </c>
      <c r="B51" s="1"/>
      <c r="C51" s="1"/>
      <c r="D51" s="1"/>
      <c r="E51" s="1">
        <f>B51+C51+D51</f>
        <v>0</v>
      </c>
      <c r="F51" s="1"/>
    </row>
    <row r="52" spans="1:6" x14ac:dyDescent="0.25">
      <c r="A52" s="1" t="s">
        <v>9</v>
      </c>
      <c r="B52" s="1"/>
      <c r="C52" s="1"/>
      <c r="D52" s="1"/>
      <c r="E52" s="1">
        <f t="shared" ref="E52:E56" si="0">B52+C52+D52</f>
        <v>0</v>
      </c>
      <c r="F52" s="1"/>
    </row>
    <row r="53" spans="1:6" x14ac:dyDescent="0.25">
      <c r="A53" s="1" t="s">
        <v>8</v>
      </c>
      <c r="B53" s="1"/>
      <c r="C53" s="1"/>
      <c r="D53" s="1"/>
      <c r="E53" s="1">
        <f t="shared" si="0"/>
        <v>0</v>
      </c>
      <c r="F53" s="1"/>
    </row>
    <row r="54" spans="1:6" x14ac:dyDescent="0.25">
      <c r="A54" s="1" t="s">
        <v>7</v>
      </c>
      <c r="B54" s="1"/>
      <c r="C54" s="1"/>
      <c r="D54" s="1"/>
      <c r="E54" s="1">
        <f t="shared" si="0"/>
        <v>0</v>
      </c>
      <c r="F54" s="1"/>
    </row>
    <row r="55" spans="1:6" x14ac:dyDescent="0.25">
      <c r="A55" s="1" t="s">
        <v>19</v>
      </c>
      <c r="B55" s="1"/>
      <c r="C55" s="1"/>
      <c r="D55" s="1"/>
      <c r="E55" s="1">
        <f t="shared" si="0"/>
        <v>0</v>
      </c>
      <c r="F55" s="1"/>
    </row>
    <row r="56" spans="1:6" x14ac:dyDescent="0.25">
      <c r="A56" s="1" t="s">
        <v>6</v>
      </c>
      <c r="B56" s="1"/>
      <c r="C56" s="1"/>
      <c r="D56" s="1"/>
      <c r="E56" s="1">
        <f t="shared" si="0"/>
        <v>0</v>
      </c>
      <c r="F56" s="1"/>
    </row>
  </sheetData>
  <mergeCells count="4">
    <mergeCell ref="F1:I2"/>
    <mergeCell ref="A3:D3"/>
    <mergeCell ref="A5:D5"/>
    <mergeCell ref="A31:D31"/>
  </mergeCells>
  <hyperlinks>
    <hyperlink ref="F1" r:id="rId1" display="www.terapie-relaxare.webnode.ro"/>
  </hyperlinks>
  <pageMargins left="0.7" right="0.7" top="0.75" bottom="0.75" header="0.3" footer="0.3"/>
  <pageSetup paperSize="9" orientation="landscape" horizontalDpi="4294967292" verticalDpi="0" r:id="rId2"/>
  <rowBreaks count="1" manualBreakCount="1">
    <brk id="21" max="9"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view="pageBreakPreview" zoomScale="90" zoomScaleNormal="100" zoomScaleSheetLayoutView="90" workbookViewId="0">
      <selection activeCell="D2" sqref="D2:E2"/>
    </sheetView>
  </sheetViews>
  <sheetFormatPr defaultRowHeight="15" x14ac:dyDescent="0.25"/>
  <cols>
    <col min="2" max="2" width="17.42578125" customWidth="1"/>
    <col min="3" max="3" width="27" customWidth="1"/>
    <col min="4" max="4" width="21.5703125" customWidth="1"/>
    <col min="5" max="5" width="16" customWidth="1"/>
  </cols>
  <sheetData>
    <row r="2" spans="1:6" ht="32.25" customHeight="1" x14ac:dyDescent="0.25">
      <c r="D2" s="84" t="s">
        <v>147</v>
      </c>
      <c r="E2" s="81"/>
    </row>
    <row r="5" spans="1:6" x14ac:dyDescent="0.25">
      <c r="B5" s="85" t="s">
        <v>136</v>
      </c>
      <c r="C5" s="85"/>
    </row>
    <row r="7" spans="1:6" ht="33.75" customHeight="1" x14ac:dyDescent="0.25">
      <c r="A7" s="69" t="s">
        <v>40</v>
      </c>
      <c r="B7" s="69" t="s">
        <v>1</v>
      </c>
      <c r="C7" s="69" t="s">
        <v>137</v>
      </c>
      <c r="D7" s="69" t="s">
        <v>138</v>
      </c>
      <c r="E7" s="70" t="s">
        <v>3</v>
      </c>
      <c r="F7" s="3"/>
    </row>
    <row r="8" spans="1:6" ht="43.5" customHeight="1" x14ac:dyDescent="0.25">
      <c r="A8" s="66">
        <v>1</v>
      </c>
      <c r="B8" s="66" t="s">
        <v>0</v>
      </c>
      <c r="C8" s="8" t="s">
        <v>43</v>
      </c>
      <c r="D8" s="23">
        <v>7</v>
      </c>
      <c r="E8" s="8">
        <f>2*67.29</f>
        <v>134.58000000000001</v>
      </c>
      <c r="F8" s="3"/>
    </row>
    <row r="9" spans="1:6" ht="45" x14ac:dyDescent="0.25">
      <c r="A9" s="67">
        <v>2</v>
      </c>
      <c r="B9" s="67" t="s">
        <v>2</v>
      </c>
      <c r="C9" s="8" t="s">
        <v>41</v>
      </c>
      <c r="D9" s="24">
        <v>7</v>
      </c>
      <c r="E9" s="8">
        <f t="shared" ref="E9:E10" si="0">2*67.29</f>
        <v>134.58000000000001</v>
      </c>
      <c r="F9" s="3"/>
    </row>
    <row r="10" spans="1:6" ht="95.25" customHeight="1" x14ac:dyDescent="0.25">
      <c r="A10" s="68">
        <v>3</v>
      </c>
      <c r="B10" s="68">
        <v>4</v>
      </c>
      <c r="C10" s="8" t="s">
        <v>42</v>
      </c>
      <c r="D10" s="25">
        <v>7</v>
      </c>
      <c r="E10" s="8">
        <f t="shared" si="0"/>
        <v>134.58000000000001</v>
      </c>
      <c r="F10" s="3"/>
    </row>
    <row r="11" spans="1:6" x14ac:dyDescent="0.25">
      <c r="A11" s="66">
        <v>4</v>
      </c>
      <c r="B11" s="66">
        <v>5</v>
      </c>
      <c r="C11" s="66"/>
      <c r="D11" s="60">
        <v>6</v>
      </c>
      <c r="E11" s="8"/>
      <c r="F11" s="3"/>
    </row>
    <row r="12" spans="1:6" x14ac:dyDescent="0.25">
      <c r="A12" s="67">
        <v>5</v>
      </c>
      <c r="B12" s="67">
        <v>6</v>
      </c>
      <c r="C12" s="67"/>
      <c r="D12" s="61">
        <v>6</v>
      </c>
      <c r="E12" s="8"/>
      <c r="F12" s="3"/>
    </row>
    <row r="13" spans="1:6" x14ac:dyDescent="0.25">
      <c r="A13" s="68">
        <v>6</v>
      </c>
      <c r="B13" s="68">
        <v>6.5</v>
      </c>
      <c r="C13" s="68"/>
      <c r="D13" s="62">
        <v>6</v>
      </c>
      <c r="E13" s="8"/>
      <c r="F13" s="3"/>
    </row>
    <row r="14" spans="1:6" x14ac:dyDescent="0.25">
      <c r="A14" s="4">
        <v>7</v>
      </c>
      <c r="B14" s="66">
        <v>7</v>
      </c>
      <c r="C14" s="66"/>
      <c r="D14" s="63">
        <v>5</v>
      </c>
      <c r="E14" s="8"/>
      <c r="F14" s="3"/>
    </row>
    <row r="15" spans="1:6" x14ac:dyDescent="0.25">
      <c r="A15" s="5">
        <v>8</v>
      </c>
      <c r="B15" s="67">
        <v>7.5</v>
      </c>
      <c r="C15" s="67"/>
      <c r="D15" s="64">
        <v>5</v>
      </c>
      <c r="E15" s="8"/>
      <c r="F15" s="3"/>
    </row>
    <row r="16" spans="1:6" x14ac:dyDescent="0.25">
      <c r="A16" s="5">
        <v>9</v>
      </c>
      <c r="B16" s="67">
        <v>8</v>
      </c>
      <c r="C16" s="67"/>
      <c r="D16" s="64">
        <v>5</v>
      </c>
      <c r="E16" s="1"/>
    </row>
    <row r="17" spans="1:5" x14ac:dyDescent="0.25">
      <c r="A17" s="5">
        <v>10</v>
      </c>
      <c r="B17" s="67">
        <v>8.5</v>
      </c>
      <c r="C17" s="67"/>
      <c r="D17" s="64">
        <v>5</v>
      </c>
      <c r="E17" s="1"/>
    </row>
    <row r="18" spans="1:5" x14ac:dyDescent="0.25">
      <c r="A18" s="5">
        <v>11</v>
      </c>
      <c r="B18" s="67">
        <v>9</v>
      </c>
      <c r="C18" s="67"/>
      <c r="D18" s="64">
        <v>5</v>
      </c>
      <c r="E18" s="1"/>
    </row>
    <row r="19" spans="1:5" x14ac:dyDescent="0.25">
      <c r="A19" s="7">
        <v>12</v>
      </c>
      <c r="B19" s="68">
        <v>9.5</v>
      </c>
      <c r="C19" s="68"/>
      <c r="D19" s="65">
        <v>5</v>
      </c>
      <c r="E19" s="1"/>
    </row>
    <row r="20" spans="1:5" x14ac:dyDescent="0.25">
      <c r="A20" s="3"/>
      <c r="B20" s="3"/>
      <c r="C20" s="3"/>
      <c r="D20" s="3"/>
    </row>
    <row r="21" spans="1:5" x14ac:dyDescent="0.25">
      <c r="A21" s="3"/>
      <c r="B21" s="3"/>
      <c r="C21" s="3"/>
      <c r="D21" s="3"/>
    </row>
    <row r="22" spans="1:5" x14ac:dyDescent="0.25">
      <c r="A22" s="3"/>
      <c r="B22" s="3"/>
      <c r="C22" s="3"/>
      <c r="D22" s="3"/>
    </row>
  </sheetData>
  <mergeCells count="2">
    <mergeCell ref="B5:C5"/>
    <mergeCell ref="D2:E2"/>
  </mergeCells>
  <hyperlinks>
    <hyperlink ref="D2" r:id="rId1" display="www.terapie-relaxare.webnode.ro "/>
  </hyperlinks>
  <pageMargins left="0.7" right="0.7" top="0.75" bottom="0.75" header="0.3" footer="0.3"/>
  <pageSetup paperSize="9" orientation="landscape" horizontalDpi="4294967292"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Articole bebe</vt:lpstr>
      <vt:lpstr>Calcul venit</vt:lpstr>
      <vt:lpstr>Buget scutece</vt:lpstr>
      <vt:lpstr>'Calcul venit'!Print_Area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2017-03-03T06:05:08Z</dcterms:modified>
</cp:coreProperties>
</file>